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artina\Documents\SJEDNICE GRADSKOG VIJEĆA U 2022\13. sjednica\Program građenja\"/>
    </mc:Choice>
  </mc:AlternateContent>
  <xr:revisionPtr revIDLastSave="0" documentId="13_ncr:1_{AD42250B-27FA-447D-AA71-97D59B6F86F1}" xr6:coauthVersionLast="47" xr6:coauthVersionMax="47" xr10:uidLastSave="{00000000-0000-0000-0000-000000000000}"/>
  <bookViews>
    <workbookView xWindow="-120" yWindow="-120" windowWidth="29040" windowHeight="15840" xr2:uid="{00000000-000D-0000-FFFF-FFFF00000000}"/>
  </bookViews>
  <sheets>
    <sheet name="List1" sheetId="1" r:id="rId1"/>
    <sheet name="List1 (2)" sheetId="2" r:id="rId2"/>
    <sheet name="List2" sheetId="3" r:id="rId3"/>
  </sheets>
  <definedNames>
    <definedName name="_xlnm.Print_Area" localSheetId="0">List1!$A$1:$E$162</definedName>
    <definedName name="_xlnm.Print_Area" localSheetId="1">'List1 (2)'!$A$3:$E$138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1" i="1" l="1"/>
  <c r="B22" i="1"/>
  <c r="C147" i="1"/>
  <c r="C146" i="1"/>
  <c r="C145" i="1"/>
  <c r="E136" i="1"/>
  <c r="B120" i="1"/>
  <c r="B111" i="1"/>
  <c r="C102" i="1"/>
  <c r="C99" i="1"/>
  <c r="C98" i="1"/>
  <c r="B74" i="1"/>
  <c r="B66" i="1"/>
  <c r="B55" i="1"/>
  <c r="C100" i="1"/>
  <c r="E89" i="1"/>
  <c r="B148" i="1"/>
  <c r="B103" i="1"/>
  <c r="B95" i="1"/>
  <c r="C241" i="3"/>
  <c r="C240" i="3"/>
  <c r="C239" i="3"/>
  <c r="C238" i="3"/>
  <c r="E229" i="3"/>
  <c r="B235" i="3"/>
  <c r="B181" i="3"/>
  <c r="C163" i="3"/>
  <c r="C162" i="3"/>
  <c r="C161" i="3"/>
  <c r="C160" i="3"/>
  <c r="C159" i="3"/>
  <c r="C158" i="3"/>
  <c r="B30" i="3"/>
  <c r="E147" i="3"/>
  <c r="B154" i="3"/>
  <c r="B142" i="1"/>
  <c r="B164" i="3"/>
  <c r="B245" i="3"/>
  <c r="B243" i="3"/>
</calcChain>
</file>

<file path=xl/sharedStrings.xml><?xml version="1.0" encoding="utf-8"?>
<sst xmlns="http://schemas.openxmlformats.org/spreadsheetml/2006/main" count="592" uniqueCount="296">
  <si>
    <t>1. Uvodne odredbe</t>
  </si>
  <si>
    <t>Program  sadrži  procjenu  troškova  projektiranja,  revizije,  građenja,  provedbe  stručnog nadzora  građenja  i  provedbe  vođenja  projekata  građenja  komunalne  infrastrukture  s naznakom izvora njihova financiranja, a predmetni troškovi iskazani su u Programu odvojeno za svaku građevinu i ukupno te su iskazani odvojeno prema izvoru njihova financiranja.  Gradonačelnicu se ovlašćuje da za sve pojedinačne projekte, odnosno poslove, tamo gdje je to primjenjivo, pokrene odgovarajući postupak jednostavne ili javne nabave radova, robe i usluga.</t>
  </si>
  <si>
    <t>Financiranje građenja i održavanja komunalne infrastrukture sukladno članku 75. Zakona o komunalnom gospodarstvu financira se sredstvima:</t>
  </si>
  <si>
    <t>-          komunalnog doprinosa;</t>
  </si>
  <si>
    <t>-          komunalne naknade</t>
  </si>
  <si>
    <t>-          iz cijene komunalne usluge;</t>
  </si>
  <si>
    <t>-          iz naknade za koncesiju;</t>
  </si>
  <si>
    <t>-          iz proračuna jedinice lokalne samouprave;</t>
  </si>
  <si>
    <t>-          fondova Europske unije;</t>
  </si>
  <si>
    <t>-          iz ugovora, naknada i drugih izvora propisanih posebnim zakonom</t>
  </si>
  <si>
    <t>-          donacija.</t>
  </si>
  <si>
    <t>NAZIV PROJEKTA</t>
  </si>
  <si>
    <t>PROCJENA  UKUPNIH TROŠKOVA</t>
  </si>
  <si>
    <t>IZVORI FINANCIRANJA</t>
  </si>
  <si>
    <t>IZNOSI</t>
  </si>
  <si>
    <t>KAPITALNI PROJEKT K200301</t>
  </si>
  <si>
    <t>opći prihodi i primici</t>
  </si>
  <si>
    <t>pomoći</t>
  </si>
  <si>
    <t>donacije</t>
  </si>
  <si>
    <t>prihod od prodaje</t>
  </si>
  <si>
    <t>Procjena pojedinačnih troškova</t>
  </si>
  <si>
    <t>2) Kapitalna pomoć: sufinanciranje projekata ŽUC-a</t>
  </si>
  <si>
    <t>Sufinanciranje projekata koje provodi ŽUC Varaždinske županije na izgradnji infrastrukture uz ceste na području Grada pod njihovom upravom</t>
  </si>
  <si>
    <t>RASHODI</t>
  </si>
  <si>
    <t xml:space="preserve"> </t>
  </si>
  <si>
    <t>Konto 421 Građevinski objekti</t>
  </si>
  <si>
    <t>Konto 363 Kapitalne pomoći unutar općeg proračuna</t>
  </si>
  <si>
    <t>KAPITALNI PROJEKT K200304</t>
  </si>
  <si>
    <t>preneseni višak</t>
  </si>
  <si>
    <t>KAPITALNI PROJEKT K200306</t>
  </si>
  <si>
    <t>KAPITALNI PROJEKT K200307</t>
  </si>
  <si>
    <t>pomoći:prijenos EU sred.</t>
  </si>
  <si>
    <t xml:space="preserve">Projekt obuhvaća troškove nastavka sufinanciranja radova na izgradnji kanalizacijskog sustava javne odvodnje naselja Varaždinske Toplice, Tuhovec, Lukačevec Toplički, Svibovec i Jalševec Svibovečki, prema projektnoj dokumentaciji Eko-Mlaz dm. ZOP OPOV - 91/15. Izvođač; zajednica ponuditelja: Vodogradnja Varaždin d.d., Koming d.o.o. Koprivnica i Tegra d.o.o. Čakovec, a nositelj projekta je pružatelj javne usluge VARKOM d.d. Prema donijetoj odluci Gradskog Vijeća i sklopljenom ugovoru, Grad sudjeluje sufinanciranjem u provedbi projekta.  </t>
  </si>
  <si>
    <t>Konto 386 Kapitalna pomoć</t>
  </si>
  <si>
    <t>Opis pojedinačnih poslova</t>
  </si>
  <si>
    <t xml:space="preserve">DJEČJI VRTIĆ - REKONSTRUKCIJA - PRENAMJENA GOSPODARSKE ZGRADE U DJEČJE JASLICE
</t>
  </si>
  <si>
    <t>Projekt obuhvaća troškove provođenja javne nabave, intelektualnih usluga stručnog nadzora te izvođenje rekonstrukcije i adaptacije postojeće gospodarske zgrade (streljana) u prostorije vrtića namjenjene jasličkoj skupini djece.</t>
  </si>
  <si>
    <t>Konto 451 Dodatno ulaganje</t>
  </si>
  <si>
    <t>Konto 323 Rashodi za usluge</t>
  </si>
  <si>
    <t>KAPITALNI PROJEKT K200316</t>
  </si>
  <si>
    <t>Konto 323 Usluge</t>
  </si>
  <si>
    <t>DODATNA ULAGANJA U OBJEKTE I DOMOVE  U VLASNIŠTVU GRADA</t>
  </si>
  <si>
    <t>pomoći iz proračuna</t>
  </si>
  <si>
    <t>prihodi od prodaje</t>
  </si>
  <si>
    <t>Konto 451  Dodatno ulaganje</t>
  </si>
  <si>
    <t>III. Osiguranje financijskih sredstava</t>
  </si>
  <si>
    <t>Troškovi gradnje objekata i uređaja komunalne infrastrukture dijelom su procijenjeni temeljem važećih cijena gradnje tih ili sličnih objekata u vrijeme izrade ovog Programa, a dijelom su uneseni  iz financijskih procjena u sklopu gotove projektno  tehničke dokumentacije.</t>
  </si>
  <si>
    <t>REKAPITULACIJA IZVORA FINANCIRANJA</t>
  </si>
  <si>
    <t>OPĆI PRIHODI I PRIMICI</t>
  </si>
  <si>
    <t>PRIHOD OD PRODAJE</t>
  </si>
  <si>
    <t>DONACIJE</t>
  </si>
  <si>
    <t>SVEUKUPNO</t>
  </si>
  <si>
    <t xml:space="preserve">IV. Završne odredbe    </t>
  </si>
  <si>
    <t>OPIS POSLOVA</t>
  </si>
  <si>
    <t>PROCJENA TROŠKOVA</t>
  </si>
  <si>
    <r>
      <t xml:space="preserve">KAPITALNI PROJEKT </t>
    </r>
    <r>
      <rPr>
        <b/>
        <sz val="11"/>
        <color rgb="FF000000"/>
        <rFont val="Calibri"/>
        <family val="2"/>
        <charset val="238"/>
      </rPr>
      <t>K200301 KAPITALNI PROJEKT K200301</t>
    </r>
  </si>
  <si>
    <t xml:space="preserve">ASFALTIRANJE PARKIRALIŠTA I  KOLNIKA NERAZVRSTANIH CESTA SA RJEŠENJEM CESTOVNE ODVODNJE TE IZRADA PJEŠAČKIH STAZA UZ PROMETNICE
ASFALTIRANJE PARKIRALIŠTA I  KOLNIKA NERAZVRSTANIH CESTA SA RJEŠENJEM CESTOVNE ODVODNJE TE IZRADA PJEŠAČKIH STAZA UZ PROMETNICE
</t>
  </si>
  <si>
    <t>komunalni doprinos</t>
  </si>
  <si>
    <t>šumski doprinos</t>
  </si>
  <si>
    <t>koncesije</t>
  </si>
  <si>
    <t>1) asfaltiranje ceste u Hrastovcu:</t>
  </si>
  <si>
    <t>a) odvojak na č.k. br. 2099 k.o. Hrastovec Toplički-  zacjevljivanje otvorenog kanala uz cestu te asfaltni sloj š= 2,75 d= 120 m</t>
  </si>
  <si>
    <t>b) odvojak na dijelu č.k. br. 2098 k.o. Hrastovec Toplički š= 2,75 d=</t>
  </si>
  <si>
    <t>120 m</t>
  </si>
  <si>
    <t xml:space="preserve">c) rekonstrukcija ceste sa rješenjem odvodnje, te modernizacija završne kolničke površine (asfaltiranje) u dužini d=950 m   sukladno glavnom projektu TD,
c) rekonstrukcija ceste sa rješenjem odvodnje, te modernizacija završne kolničke površine (asfaltiranje) u dužini d=950 m   sukladno glavnom projektu TD,
</t>
  </si>
  <si>
    <t>d) odvojak na dijelu č.k. br. 2098 k.o. Hrastovec Toplički š= 2,75 d= 80 m</t>
  </si>
  <si>
    <t>2) asfaltiranje ceste u D.Poljani</t>
  </si>
  <si>
    <t xml:space="preserve">a) asfaltiranje odvojka Vinogradske na č.k. br. 1491 k.o. Poljana š= 2,75       d=200 sa rekonstrukcijom propusta    </t>
  </si>
  <si>
    <t>b) asfaltiranje sa rješavanjem oborinske odvodnje odvojka  M.Pušteka na dijelu čk. br. 1481 k.o. Poljana d= 50 m</t>
  </si>
  <si>
    <t>3) asfaltiranje kolnika ulice u Ćurilovcu - odvojak do zdenca na čk. br. 10156/1, k.o. Kapela</t>
  </si>
  <si>
    <t>4) izrada projektne dokumentacije u svrhu ishođenja građevinske dozvole prilaza sa D526 na parcelu budućeg autobusnog kolodvora, sa pješačko biciklističkom stazom  i rasvjetom</t>
  </si>
  <si>
    <t>5) modernizacija i rekonstrukcija kolnika cesta u Varaždinskim Toplicama</t>
  </si>
  <si>
    <t xml:space="preserve">a) sanacija i rekonstrukcija kolnika Cvjetne ulice na dijelu čk. br.  6129/1 duljine cca 250 m širine 3 m                                    </t>
  </si>
  <si>
    <t xml:space="preserve">b) asfaltiranje kolnika Cvjetne ulice na čk. br.  6135 d= 130 m                                  </t>
  </si>
  <si>
    <t>c) rekonstrukcija kolničkog zastora Ulice Matije Gupca, rješavanje oborinske odvodnje te izgradnja nogostupa sukladno idejnom projektu Blaženko Premužić br. TD ID-16/16, d= 195 m, površine nogostupa 340 m2</t>
  </si>
  <si>
    <t>d) rekonstrukcija i modernizacija dotrajalog nogostupa Ulice kralja Tomislava što uključuje izradu pješačke staze i dvorišnih prilaza sukladno idejnom projektu Blaženko Premužić br. TD: ID-39/17, površine P=2.100,00 m2</t>
  </si>
  <si>
    <t>e) izrada nogostupa, sanacija i proširenje kolnika te poboljšanje kolničkog zastora Ulice kneza Trpimira sa ciljem povećanja sigurnosti pješačkog prometa sukladno idejnom projektu Blaženko Premužić br. TD: ID-38/17 u duljini d=320 m, površine nogostupa P=500 m2</t>
  </si>
  <si>
    <t xml:space="preserve">6) modernizacija parkirne površine P= 960 m2 te odvodnja površinskih voda kod crkve u Svibovcu sukladno idejnom projektu Bruno Hajduk, br.TD ID-184/17             </t>
  </si>
  <si>
    <t>7) Radovi na izradi nogostupa uz prometnice pod upravom ŽUC-a Varaždinske županije</t>
  </si>
  <si>
    <t>* uz ŽC 2109 u Hrastovcu</t>
  </si>
  <si>
    <t>8) sufinanciranje radova na izradi rasvjete i  nogostupa uz prometnice pod upravom ŽUC-a Varaždinske županije</t>
  </si>
  <si>
    <t>* uz LC 2250 u Vrtlinovcu</t>
  </si>
  <si>
    <t>Konto 363 Kapitalna pomoć ŽUC</t>
  </si>
  <si>
    <r>
      <t xml:space="preserve">KAPITALNI PROJEKT </t>
    </r>
    <r>
      <rPr>
        <b/>
        <sz val="11"/>
        <color rgb="FF000000"/>
        <rFont val="Calibri"/>
        <family val="2"/>
        <charset val="238"/>
      </rPr>
      <t>K200302</t>
    </r>
  </si>
  <si>
    <t xml:space="preserve">IZGRADNJA GROBNE KUĆE U RUKLJEVINI
</t>
  </si>
  <si>
    <t>Projekt  se odnosi na završetak izgradnje objekta grobne kuće što ukljućuje izradu konstrukcije prizemnog dijela objekta, krovo- pokrivačke i limarske radove, stolariju, sanitarnu opremu, okoliš i komunalne priključke</t>
  </si>
  <si>
    <t>Konto 422 Oprema</t>
  </si>
  <si>
    <r>
      <t>KAPITALNI PROJEKT</t>
    </r>
    <r>
      <rPr>
        <b/>
        <sz val="11"/>
        <color rgb="FF000000"/>
        <rFont val="Calibri"/>
        <family val="2"/>
        <charset val="238"/>
      </rPr>
      <t xml:space="preserve"> K200303</t>
    </r>
  </si>
  <si>
    <t>opći prihodi</t>
  </si>
  <si>
    <t xml:space="preserve">IZGRADNJA NOVE I DOPUNA POSTOJEĆE JAVNE RASVJETE
</t>
  </si>
  <si>
    <t>a) izgradnja javne rasvjete, u Var. Toplicama u Ulici Kneza Trpimira prema projektu Tesla d.o.o., ZOP JR-GVT-050-16</t>
  </si>
  <si>
    <t>b) izgradnja javne rasvjete dijela poslovne zone Škarnik uz nogostup i prometnicu LC 25143 u Var.Toplicama</t>
  </si>
  <si>
    <t>c) dopuna javne rasvjete odvojaka Cvjetne ulice u Var.Toplicama</t>
  </si>
  <si>
    <t>d) dopuna javne rasvjete naselja Retkovec i Rukljevina</t>
  </si>
  <si>
    <r>
      <t>KAPITALNI PROJEKT</t>
    </r>
    <r>
      <rPr>
        <b/>
        <sz val="11"/>
        <color rgb="FF000000"/>
        <rFont val="Calibri"/>
        <family val="2"/>
        <charset val="238"/>
      </rPr>
      <t xml:space="preserve"> K200304</t>
    </r>
  </si>
  <si>
    <t xml:space="preserve">IZGRADNJA DJEČJIH IGRALIŠTA
</t>
  </si>
  <si>
    <t>Projekt  obuhvača nabavu opreme, uređenje terena te uređenje dječjih igrališta u naseljima gdje nedostaju -</t>
  </si>
  <si>
    <r>
      <t>KAPITALNI PROJEKT</t>
    </r>
    <r>
      <rPr>
        <b/>
        <sz val="11"/>
        <color rgb="FF000000"/>
        <rFont val="Calibri"/>
        <family val="2"/>
        <charset val="238"/>
      </rPr>
      <t xml:space="preserve"> K200305</t>
    </r>
  </si>
  <si>
    <t xml:space="preserve">SUSTAV JAVNE ODVODNJE AGLOMERACIJA VARAŽDINSKE TOPLICE
</t>
  </si>
  <si>
    <t>vodni doprinos</t>
  </si>
  <si>
    <t>Projekt  obuhvaća troškove sufinanciranja radova na izgradnji 1. faze pročistaća i kanalizacijskog sustava javne odovdnje naselja Varaždinske Toplice, Tuhovec, Svibovec i Jalševec, prema projektnoj dokumentaciji projektanta Eko-Mlaz.dm, ZOP OPOV-91/15</t>
  </si>
  <si>
    <t>Konto 386 Kapitalna pomoć Varkom</t>
  </si>
  <si>
    <r>
      <t xml:space="preserve">KAPITALNI PROJEKT </t>
    </r>
    <r>
      <rPr>
        <b/>
        <sz val="11"/>
        <color theme="1"/>
        <rFont val="Calibri"/>
        <family val="2"/>
        <charset val="238"/>
      </rPr>
      <t>K200307</t>
    </r>
  </si>
  <si>
    <t xml:space="preserve">DJEČJI VRTIĆ
</t>
  </si>
  <si>
    <t>Projekt  obuhvaća troškove projektiranja rekonstrukcije i dogradnje postojećeg vrtića radi ishođenja građevinske dozvole i prijave za poticaje iz mjere 7.4</t>
  </si>
  <si>
    <r>
      <t xml:space="preserve">KAPITALNI PROJEKT </t>
    </r>
    <r>
      <rPr>
        <b/>
        <sz val="11"/>
        <color theme="1"/>
        <rFont val="Calibri"/>
        <family val="2"/>
        <charset val="238"/>
      </rPr>
      <t>K200308</t>
    </r>
  </si>
  <si>
    <t xml:space="preserve">RECIKLAŽNO DVORIŠTE
</t>
  </si>
  <si>
    <t>Projekt  obuhvaća izgradnju i opremanje reciklažnog dvorišta u radnoj zoni Škarnik sa svim troškovima vezanim na prijavu i vođenje te promociju i vidljivost projekta</t>
  </si>
  <si>
    <r>
      <t>KAPITALNI PROJEKT</t>
    </r>
    <r>
      <rPr>
        <b/>
        <sz val="11"/>
        <color rgb="FF000000"/>
        <rFont val="Calibri"/>
        <family val="2"/>
        <charset val="238"/>
      </rPr>
      <t xml:space="preserve"> K200309</t>
    </r>
  </si>
  <si>
    <t xml:space="preserve">ADAPTACIJA POSLOVNIH OBJEKATA
</t>
  </si>
  <si>
    <t>a) Projekt se odnosi na zamjenu krovnog pokrova na  DVD domu u Tuhovcu (II.faza- dvorišni dio zgrade, 600 m2). uključivo sa potrebnim limarskim radovima.</t>
  </si>
  <si>
    <t xml:space="preserve">b) Projekt obuhvaća poboljšanje energetskih svojstava zgrade gradske uprave, zamjenom postojeće dotrajale stolarije novom, prema uvjetima nadležnog Konzervatorskog odjela   </t>
  </si>
  <si>
    <r>
      <t>KAPITALNI PROJEKT</t>
    </r>
    <r>
      <rPr>
        <b/>
        <sz val="11"/>
        <color rgb="FF000000"/>
        <rFont val="Calibri"/>
        <family val="2"/>
        <charset val="238"/>
      </rPr>
      <t xml:space="preserve"> K200310</t>
    </r>
  </si>
  <si>
    <t xml:space="preserve">ZEMLJIŠTE
</t>
  </si>
  <si>
    <t>Projekt se odnosi na kupovinu zemljišta za potrebe obavljanja komunalnih djelatnosti i uređenje komunalne infrastrukture</t>
  </si>
  <si>
    <t>Konto 411 Materijalna imovina</t>
  </si>
  <si>
    <r>
      <t>KAPITALNI PROJEKT</t>
    </r>
    <r>
      <rPr>
        <b/>
        <sz val="11"/>
        <color rgb="FF000000"/>
        <rFont val="Calibri"/>
        <family val="2"/>
        <charset val="238"/>
      </rPr>
      <t xml:space="preserve"> K200311</t>
    </r>
  </si>
  <si>
    <t xml:space="preserve">REVITALIZACIJA PERIVOJA MARIJE RUŽIČKE STROZZI
</t>
  </si>
  <si>
    <t>Projekt  obuhvača troškove izrade projektne dokumentacije za rekonstrukciju stubišta, polaganje trase toplovoda i uređenje trga na prostoru sadašnje tržnice u Perivoju M.R. Strozzi</t>
  </si>
  <si>
    <t>Konto 323                               Projektna dokumentacija</t>
  </si>
  <si>
    <t xml:space="preserve">Opis pojedinačnih poslova (aktivnosti)                                                                                                                                      </t>
  </si>
  <si>
    <t>osigurat će se iz sljedećih izvora:</t>
  </si>
  <si>
    <t xml:space="preserve">MODERNIZACIJA I REKONSTRUKCIJA CESTOVNOG KOLNIKA I NOGOSTUPA                                                                                                                                                                                                                                                                                                                              </t>
  </si>
  <si>
    <t>Projekt se odnosi na uređenje, rekonstrukciju te energetsku obnovu objakata u vlasništvu Grada. Troškovi podrazumijevanju izradu projektne dokumentacij, izvođenje radova i stručni nadzor.</t>
  </si>
  <si>
    <t>KAPITALNI PROJEKT K200314</t>
  </si>
  <si>
    <t xml:space="preserve">Na temelju članka 67. stavka 1. Zakona o komunalnom gospodarstvu (NN br. 68/2018., 110/18. i 32/20.), članka 31. Statuta Grada Varaždinskih Toplica („Službeni vjesnik Varaždinske županije“ broj 7/13., 26/13., 38/13., 4/18., 42/18., 46/19. i 12/20.) i članka 26. Poslovnika o radu Gradskog vijeća Grada Varaždinskih Toplica („Službeni vjesnik Varaždinske županije“ broj 7/13., 26/13., 4/18. i 83/19.), Gradsko vijeće Varaždinskih Toplica, na sjednici održanoj 21. prosinca 2020. godine, donosi
 </t>
  </si>
  <si>
    <t>GRADA VARAŽDINSKIH TOPLICA ZA 2022. GODINU</t>
  </si>
  <si>
    <t>Ovim programom utvrđuju se komunalna infrastruktura koji će se graditi u 2022. godini, sukladno odredbama Zakona o komunalnom gospodarstvu (Narodne novine broj 68/18, 110/18, 32/20) i odredbama Zakona o održivom gospodarenju otpadom (Narodne novine broj: 94/13. i 73/17.).</t>
  </si>
  <si>
    <t xml:space="preserve"> Program  građenja komunalne infrastrukture Grada Varaždinskih Toplica za 2022. g. (dalje u tekstu: Program)  izrađen je i donosi se u skladu s izvješćem o stanju u prostoru, potrebama uređenja zemljišta  planiranog  prostornim  planom  i  planom  razvojnih  programa  koji  se  donose  na temelju  posebnih  propisa,  a  vodeći  računa  o troškovima  građenja  infrastrukture  te financijskim mogućnostima i predvidivim izvorima prihoda financiranja njezina građenja. Troškovi građenja komunalne infrastrukture obuhvaćaju: troškove zemljišta na kojem će se graditi komunalna infrastruktura, uklanjanja i izmještanja postojećih građevina i trajnih nasada, sanacije zemljišta, izrade projekata i druge dokumentacije, ishođenja akata potrebnih za: izvlaštenje, građenje i uporabu građevina, građenja i stručnog nadzora te evidentiranja u katastru i zemljišnim knjigama.
 </t>
  </si>
  <si>
    <t>Sredstva potrebna za provedbu Programa gradnje uređaja i objekata komunalne infrastrukture za 2022. godinu osigurat će se iz prihoda Proračuna Grada Varaždinskih Toplica, te drugih izvora utvrđenih posebnim propisom, a rasporediti će se po pojedinim projektima na način koji slijedi iz tabličnog prikaza :</t>
  </si>
  <si>
    <t>prihodi za posebne namjene (koncesije)</t>
  </si>
  <si>
    <t>namjenski prihodi od zaduživanja</t>
  </si>
  <si>
    <t>pomoći iz  proračuna</t>
  </si>
  <si>
    <t>prihodi za posebne namjene (šumski doprinos)</t>
  </si>
  <si>
    <t>prihodi za posebne namjene (komunalni doprinos)</t>
  </si>
  <si>
    <t>prihod od prodaje imovine</t>
  </si>
  <si>
    <t>1) UREĐENJE NERAZVRSTANIH CESTA NA PODRUČJU GRADA</t>
  </si>
  <si>
    <t>Uređenje nogostupa uz Dugu ulicu na čk. b.r. 6096  prema izvedbenom projektu izrađenom od strane Geos-info d.o.o. Projektom je obuhvaćeno oblaganje površine nogostupa betonskim opločnicima nakon što se provede planirana rekonstrukcija niskonaponske mreže i rekonstrukcija javne rasvjete u Dugoj ulici</t>
  </si>
  <si>
    <t>Uređenje (rekonstrukcija) Ulice grada Vukovara na čk. b.r. 6106/1, sa ciljem povećanja sigurnosti prometa, sukladno glavnom projektu br. GL 48/19, Izrađenom od strane projektnog ureda PRE-CON. Projektom je predviđeno uređenje oborinske odvodnje, izrada pješačke staze i obnova kolničkog asfaltnog zastora. Prije rekonstrukcije ulice potrebno je položiti svu podzemnu instalaciju.</t>
  </si>
  <si>
    <t>Uređenje postojeće parkirne površine i pristupnog puta u Ulici Josipa Čabrijana. Projektom je predviđeno uređenje parkirališta na čk. b.r. 4258 što uključuje omeđivanje prometne površine cestovnim rubnjacima, prihvat i odvodnju površinskih voda, asfaltiranje te iscrtavanje parkirnih mjesta</t>
  </si>
  <si>
    <t>M. O. ĆURILOVEC</t>
  </si>
  <si>
    <t>M. O. HRASTOVEC I BORIČEVEC</t>
  </si>
  <si>
    <t>Modernizacija kolničkog zastora (asfaltiranje) NC 1-063 (k Bešenićima) š=2,7 m  d=120  metra</t>
  </si>
  <si>
    <t>Modernizacija kolničkog zastora (asfaltiranje) NC 1-065 (k Ivaneku) š=2,7 m  d=60  metra</t>
  </si>
  <si>
    <t>Modernizacija kolničkog zastora (asfaltiranje) NC 1-066 (Horžić) š=2,7 m  d=110  metra</t>
  </si>
  <si>
    <t>Modernizacija kolničkog zastora (asfaltiranje) NC 1-067 (Galdi) š=2,7 m  d=70  metra</t>
  </si>
  <si>
    <t>Modernizacija kolničkog zastora (asfaltiranje) NC  2-061 (Kapitani 2)  š=2,7 m  d=160  metra</t>
  </si>
  <si>
    <t>Uređenje odvojka Cvjetne ulice na čk. br. 6128, što podrazumijeva obnovu cestovnog jaraka za prihvat oborinske odvodnje, sanaciju i ojačanje jednog cestovnog propusta te pripremu podloge i polaganje asfaltnog tepiha. Sve se to provodi nakon planirane rekonstrukcije cestovnog priključka te potrebnih radova na polaganju ili izmjeni podzemne infrastrukture u obuhvatu zahvata. š=3 m d =170 m</t>
  </si>
  <si>
    <t>M. O. MARTINKOVEC</t>
  </si>
  <si>
    <t>M. O. VRTLINOVEC</t>
  </si>
  <si>
    <t>M. O. POLJANA DONJA</t>
  </si>
  <si>
    <t>Modernizacija kolničkog zastora (asfaltiranje) - NC 2-026 (Grešćevina) širine 2,7 m, duljine 240 m, sa uređenjem bankina i bermi  uz cestovnu površinu.</t>
  </si>
  <si>
    <t>M. O. GREŠĆEVINA - RETKOVEC SVIBOVEČKI</t>
  </si>
  <si>
    <t>M. O. PETKOVEC TOPLIČKI</t>
  </si>
  <si>
    <t xml:space="preserve">M. O. VARAŽDINSKE TOPLICE </t>
  </si>
  <si>
    <t>Modernizacija kolničkog zastora (asfaltiranje) NC  2-022 (Jarki) nastavak asfalta od kućnog broja 29 do 31, š=2,7 m  d=170  metra, uključujući uređenje bankina i odvodnog jarka</t>
  </si>
  <si>
    <t>Modernizacija kolničkog zastora NC 2-032  Ulica M.Pušteka,- odvojci na čk. br. 99999/102 š= 2,7 m, duljine ukupno 120 m, sa uređenjem bankina, bermi te odvodnog kanala uz cestovnu površinu</t>
  </si>
  <si>
    <t>Modernizacija kolničkog zastora NC 2-032  Ulica M.Pušteka,- odvojak uz igralište š= 2,7 m, duljine 80 m, sa uređenjem bankina.</t>
  </si>
  <si>
    <t>Modernizacija kolničkog zastora (asfaltiranje) NC 3-110 (Hrastovec) š=2,7 m  d=120  metra, sa uređenjem bankina i bermi.</t>
  </si>
  <si>
    <t>Modernizacija kolničkog zastora (asfaltiranje) NC 1-062 (Sveci) š=2,7 m  d=150  metra, sa uređenjem bankina. bermi i  cestovne odvodnje</t>
  </si>
  <si>
    <t>Modernizacija kolničkog zastora (asfaltiranje) - NC 2-014 (Štelma) širine 2,7 m, duljine 225 m, sa uređenjem bankina i bermi.</t>
  </si>
  <si>
    <r>
      <t>Modernizacija kolničkog zastora (asfaltiranje) -</t>
    </r>
    <r>
      <rPr>
        <sz val="10"/>
        <color rgb="FFFF0000"/>
        <rFont val="Arial"/>
        <family val="2"/>
        <charset val="238"/>
      </rPr>
      <t xml:space="preserve"> NC 2-005</t>
    </r>
    <r>
      <rPr>
        <sz val="10"/>
        <color rgb="FF000000"/>
        <rFont val="Arial"/>
        <family val="2"/>
        <charset val="238"/>
      </rPr>
      <t xml:space="preserve"> (Trtinjak) širine 2,7 m, duljine 510 m, sa uređenjem bankina i bermi.</t>
    </r>
  </si>
  <si>
    <t>Modernizacija kolničkog zastora (asfaltiranje) - NC 2-018 (kMartinkovec 2) širine 3,0 m, duljine 350 m, sa uređenjem bankina i bermi.</t>
  </si>
  <si>
    <t xml:space="preserve">M. O. SVIBOVEC </t>
  </si>
  <si>
    <t>IZGRADNJA, REKONSTRUKCIJA, MODERNIZACIJA I PROŠIRENJE JAVNE RASVJETE                                                                                                                                  Radovi se odnose na izradu projektne dokumentacije, ishođenje akata za građenje, podmirivenje troškova priključka na infrastrukturu isporučitelju električne energije, stručni nadzor te dobavu i montažu instalacija, objekata i uređaja javne rasvjete.</t>
  </si>
  <si>
    <t>prihodi od prodaje imovine</t>
  </si>
  <si>
    <t>Rekonstrukcija postojeće javne rasvjete u Dugoj ulici u Varaždinskim Toplicama (samo gornji dio) nastavno na planiranu rekonstrukciju NN mreže koju provodi javni isporučitelj struje, sukladno projektnoj dokumentaciji izrađenoj po projektnom uredu CT-ing, broj projekta gl. proj. 0227/21</t>
  </si>
  <si>
    <t>Projekt obuhvaća nabavu opreme, uređenje zemljišta na čk.br 4685/3 k.o. Varaždinske Toplice (javna zelana površina uz osnovnu školu), te nabavu i postavu opreme i sprava za vježbanje i fitness na otovorenom.Sprave su raspoređene uz stazu koja okružuje prostor  dječjeg igrališta. Projekt se provodi sukladno projektnoj dokumentaciji ureda Arhitektbiro Jelić a podrazumijeva radove i nadzor.</t>
  </si>
  <si>
    <t xml:space="preserve">IZGRADNJA FITNESS PARKA U VARAŽDINSKIM TOPLICAMA
</t>
  </si>
  <si>
    <t xml:space="preserve">ULAGANJE U SPORTSKE OBJEKTE I POVRŠINE
</t>
  </si>
  <si>
    <t xml:space="preserve">Konto 451 Dodatna ulaganja na građevinskin objektima </t>
  </si>
  <si>
    <t>Konto 411 Materijalna imovina - prirodna bogatstva</t>
  </si>
  <si>
    <t>Ulaganje u nogometno igralište NK Mladosti u Varaždinskim Toplicama što uključuje zamjenu drenažnog sustava te zatravnjivanje površine travnatim pokrovom nakon izvedenih radova</t>
  </si>
  <si>
    <t>Troškovi stjecanja (kupnje) zemljišta za pomćno igralište NK Poleta u Tuhovcu, uklučuje i sve  troškove katastarskog evidentiranja uknjižbe imovine u zemljišnim knjigama.</t>
  </si>
  <si>
    <t xml:space="preserve">UREĐENJE PERIVOJA MARIJE RUŽIČKE STROZZI
</t>
  </si>
  <si>
    <t>pomoći prijenos EU sredstava</t>
  </si>
  <si>
    <t xml:space="preserve">UREĐENJE LAPIDARIJA U PERIVOJU MARIJE RUŽIČKE STROZZI
</t>
  </si>
  <si>
    <t>Projekt u prvoj fazi obuhvaća provedbu javne nabave za odabir najpovoljnijeg izvođača, te izvođenje  radova: uklanjanja oštećenih stuba koje vode postojećim perivojem, izgradnju novih osvjetljenih stuba sa ugrađenom instalacijom za razvod termalne vode te uređenim istakalištem, meteorološkim stupom i sličnim sadržajima. U slijedećoj fazi vrši se uređenje staza i hortikulture perivoja. Projekt se predviđa započeti 2021. godine a dovršiti naredne 2022. god. Radovi će se izvesti sukladno projektnoj dokumentaciji izrađenoj po projektnom uredu Arhitekt biro Jelić, broj t.d.</t>
  </si>
  <si>
    <t>KAPITALNI PROJEKT K200315</t>
  </si>
  <si>
    <t>Na mjestu postojeće neuređene javne površine tj. lokalitetu arheološkog parka u perivoju te sadašnjeg asfaltiranog prostora tržnice, namjerava se urediti izložbeni postav starorimskih kamenih skulptura i artefakata (lapidarij) kojim će se prezentirati važnost tog prostora kao mjesta antičke trgovačke infrastrukture. Cijeli se prostor opločuje betonskim opločnicima i uređuje zelenilom na način da omogućava buduće arheološke radove na postojećem lokalitetu. Projektna dokumantacija za uređenje je izrađena po projektnom uredu Arhitekt biro Jelić, broj t.d.     Projekt se predviđa započeti 2021. godine a dovršiti naredne 2022. god.</t>
  </si>
  <si>
    <t xml:space="preserve">REKREACIJSKI PARK TUHOVEC
</t>
  </si>
  <si>
    <t>KAPITALNI PROJEKT K202003                                                                                                                                      SUSTAV JAVNE ODVODNJE I PROČIŠĆAVANJA OTPADNIH VODA AGLOMERACIJE V.TOPLICE</t>
  </si>
  <si>
    <t>KAPITALNI PROJEKT K202001</t>
  </si>
  <si>
    <t>KAPITALNI PROJEKT K202002</t>
  </si>
  <si>
    <t>KAPITALNI PROJEKT K202005</t>
  </si>
  <si>
    <t xml:space="preserve">OTKUP ZEMLJIŠTA ZA INFRASTRUKTURNE PROJEKTE 
</t>
  </si>
  <si>
    <t>REKONSTRUKCIJA TRIVIJALNE ŠKOLE</t>
  </si>
  <si>
    <t>KAPITALNI PROJEKT K202006</t>
  </si>
  <si>
    <t>pomoći prijenos EU sredst.</t>
  </si>
  <si>
    <t>KAPITALNI PROJEKT K202007GEOWA - AI (izrada tehničke dokumentacije za korištenje geotermelne energije)</t>
  </si>
  <si>
    <t>Konto 728 Nematerijalna imovina</t>
  </si>
  <si>
    <t>Konto 411  Materijalna imovina, prirodna bogatstva</t>
  </si>
  <si>
    <t>prihodi za posebne namjene (vodni doprinos)</t>
  </si>
  <si>
    <t>Projektom se planira hortikulturno uređenje okoliša te izgradnja višenamjenskog igrališta sa pripadajućom sportskom opremom (mali nogomet/ rukomet/ košarka)  na parceli uz društveni dom u Tuhovcu. U sklopu projekta planira se uređenje novog igrališta za djecu (premiještanje postojećih i instaliranje novih igrala), sa ogradom oko cijelog kompleksa. Trošak obuhvaća izradu projektne dokumentacije i nadzor izvođenja radova a raspoređen je u dvije godine jer se završetak planira 2022. god.</t>
  </si>
  <si>
    <t>Modernizacija kolničkog zastora (asfaltiranje) NC  2-049 (Kotari 1)  od Petkovečkog trga do NC  2-061      š=2,7 m  d=170  metra.</t>
  </si>
  <si>
    <r>
      <t>Modernizacija kolničkog zastora (asfaltiranje) NC 2-012   - širine 2,7 m, duljine 2</t>
    </r>
    <r>
      <rPr>
        <sz val="9"/>
        <color rgb="FF000000"/>
        <rFont val="Arial"/>
        <family val="2"/>
        <charset val="238"/>
      </rPr>
      <t>7</t>
    </r>
    <r>
      <rPr>
        <sz val="10"/>
        <color rgb="FF000000"/>
        <rFont val="Arial"/>
        <family val="2"/>
        <charset val="238"/>
      </rPr>
      <t xml:space="preserve">0 m, sa uređenjem bankina i bermi. </t>
    </r>
  </si>
  <si>
    <t>Modernizacija kolničkog zastora (asfaltiranje) - NC 2-008 (Tonimir) širine 3 m, duljine 410 m, sa uređenjem bankina i bermi te jednog cestovnog propusta za odvodnju</t>
  </si>
  <si>
    <t>Uređenje glavnog trga u Petkovcu, na čk. br. 2139, 2141/2,na potezu oko Područne škole, autobusnog stajališta, kapelice i trgovine, što uključuje  prilaze ulicama i dvorištima koje preko zone trga imaju pristup na županijsku cestu. Trg će se opremiti novim asfaltnim kolnikom omeđenim cestovnim i parkovnim rubnjacima, zelenim otocima, parkurnim mjestima (2 kom) te opločenom površinom uz trgovinu. U sklopu projekta obuhvaćeno je rješenje prihvata i odvodnje oborinskih voda, a sve sukladno glavnom projektu br. GP 12/20 izrađenom po projektnom uredu Geos-info.</t>
  </si>
  <si>
    <t>Modernizacija kolničkog zastora (asfaltiranje) NC 3-020 ( - širine 2,7 m, duljine 250 m, te oblikovanje jednostranog kanala u asfaltu - mulde</t>
  </si>
  <si>
    <t>Modernizacija kolničkog zastora (asfaltiranje) - NC 2-006 (stara cesta) širine 3 m, duljine 140 m, sa uređenjem bankina i bermi.</t>
  </si>
  <si>
    <t>Modernizacija kolničkog zastora (asfaltiranje) dijela NC 3-035  (Svibovec LC 25195, početni dio) širine 2,7 m, duljina dionice oko 60 m</t>
  </si>
  <si>
    <t>Modernizacija kolničkog zastora (asfaltiranje) - NC 2-016 (kod Sv. Benedikta) širine 2,7 m, duljine 250 m, sa uređenjem bankina i bermi.</t>
  </si>
  <si>
    <t xml:space="preserve">Provedbom ovog projekta cilj je izraditi studiju iskoristivog geotermalnog potencijala Varaždinsko Topličkog kraja sa  primjenom u svrhu toplinarstva odnosno grijanja planiranih budućih te sadašnjih javnih objekata. Studija razmatra mogućnost da se revitalizacijom i dogradnjom postojeće bušotine VTT1 postigne cilj korištenja geotermalne energije u svrhu zagrijavanja buduće sportske dvorane, postojećih objekata mjesne osnovne škole, te buduće nadzemne garaže. Ujedno, istraživačkim bi se radovima ustanovila mogućnost izrade nove bušotine kojom bi se pod uvjetom povrata investicije u roku 20 godina mogla ostvariti funkcija grijanja prostora na stambeno-poslovnoj lokaciji „Smart kWart“. Temeljem nalaza studije, procijenit će se opravdanost i mogućnost provedbe projekata  korištenja geotermalne energije u svrhu toplinarstva, što je preduvjet za apliciranje projekata na "nordijske fondove" kojima se financira njihova provedba.
</t>
  </si>
  <si>
    <t>Projekt se odnosi na izvođenje radova i troškove nadzora rekonstrukcije i uređenja zgrade nekadašnje trivijalne škole sa ciljem adaptacije potkrovlja kako bi se dobio iskoristiv prostor plesne  dvorane. U tu svrhu trebaju biti provedeni konstruktivni radovi ojačanja međukatne konstrukcije te izrada vertikalne komunikacije (dvokrakog stubišta)  između prizemlja i potkrovlja. Projektom je ujedno obuhvaćena potrebna sanacija kapilarne vlage te dotrajaloh dijelova građevine kao i ugradnja mehaničkog sistama ventilacije</t>
  </si>
  <si>
    <t xml:space="preserve">Ovim projektom se planira stjecanje i uknjižbe vlasništva na nekretninama od strateškog značaja za razvoj i izgradnju važnih infrastrukturnih objekata.  </t>
  </si>
  <si>
    <t>PROGRAMI GRAĐENJA</t>
  </si>
  <si>
    <t>(Društveni domovi Greščevina, Drenovec, Tuhovec, Jalševec)</t>
  </si>
  <si>
    <t>objekata društvene i druge infrastrukture</t>
  </si>
  <si>
    <t>objekata komunalne infrastrukture te</t>
  </si>
  <si>
    <t>PROGRAM GRADNJE KOMUNALNE INFRASTRUKTURE (kn)</t>
  </si>
  <si>
    <t>PROGRAM GRADNJE OBJEKATA DRUŠTVENE I DRUGE INFRASTRUKTURE (kn)</t>
  </si>
  <si>
    <t>UKUPNA VRIJEDNOST PROGRAMA GRADNJE</t>
  </si>
  <si>
    <t xml:space="preserve">Sredstva potrebna za izvršenje Programa gradnje komunalne infrastrukture, u iznosu od </t>
  </si>
  <si>
    <t>Sredstva potrebna za provedbu Programa gradnje objekata društvene i druge infrastrukture za 2022. godinu osigurat će se iz prihoda Proračuna Grada Varaždinskih Toplica, te drugih izvora utvrđenih posebnim propisom, a rasporediti će se po pojedinim projektima na način koji slijedi iz tabličnog prikaza :</t>
  </si>
  <si>
    <t>Osiguranje financijskih sredstava</t>
  </si>
  <si>
    <t>POMOĆI (iz proračuna, od proračunskih i izvanproračunskih korisnika, prijenosa EU sredstava)</t>
  </si>
  <si>
    <t>PRIHODI ZA POSEBNE NAMJENE (šumski, komunalni, vodni doprinos, naknada za koncesije)</t>
  </si>
  <si>
    <t>ZADUŽIVANJE</t>
  </si>
  <si>
    <t xml:space="preserve">PRIHODI ZA POSEBNE NAMJENE (vodni doprinos), </t>
  </si>
  <si>
    <t>Prema vrsti i namjeni objekti obuhvaćenih u ovom Programu građenja dijele se na objekte (iuređaje) komunalne infrastrukture te na objekte društvene (i druge) infrastrukture (socijalna skrb, briga o djeci,</t>
  </si>
  <si>
    <t xml:space="preserve">Sredstva potrebna za izvršenje Programa građenja objekata društvene i druge infrastrukture, u iznosu od </t>
  </si>
  <si>
    <t>Ovaj Program građenja komunalne te bjekata druptvene i druge infrastrukture Grada Varaždinskih Toplica za 2022. godinu objavit će se u "Službenom vjesniku Varaždinske županije", stupa na snagu osmog dana od dana objave, a  primjenjuje se od 1. siječnja 2022. godine.</t>
  </si>
  <si>
    <t xml:space="preserve">R E P U B L I K A  H R V A T S K A
VARAŽDINSKA ŽUPANIJA
GRAD VARAŽDINSKE TOPLICE
GRADSKO VIJEĆE
KLASA:
URBROJ: 2186/026-01-21-
Varaždinske Toplice, </t>
  </si>
  <si>
    <t>Ovaj projekt obuhvaća radove rekonstrukcije postojećih afaltnih prometnih površina kao i asfaltiranje odnosno modernizaciju makadamskog kolnika nerazvrsanih cesta i parkirališta, radove na  izradi sustava povešinske odvodnje prometnih površina te izradu pješačkih staza ili nogostupa uz prometnice gdje je to predviđeno projektnom dokumentacijom.                                                                                                                      Na nerazvrstane ceste koje  nisu  evidentirane u katastru ili  nisu upisane na upravitelja u zemljišnim knjigama,  odgovarajuće se primjenjuju članak 123. i 124. Zakona o cestama. Prije izvođenja radova je potrebno provesti propisan postupak geodetskog snimanja i evidentiranja, a što je uključeno u troškove građenja na dionicama gdje je to potrebno.</t>
  </si>
  <si>
    <t>2. PROGRAM 2003 Projekti građenja uređaja i objekata komunalne infrastrukture</t>
  </si>
  <si>
    <t>PROCJENA  TROŠKOVA</t>
  </si>
  <si>
    <t>3. PROGRAM 2020 Projekti građenja objekata društvene i druge infrastrukture</t>
  </si>
  <si>
    <t>Radovi se odnose na izradu projektne dokumentacije, ishođenje akata za građenje, podmirivenje troškova priključka na infrastrukturu isporučitelju električne energije, stručni nadzor te dobavu i montažu instalacija, objekata i uređaja javne rasvjete.</t>
  </si>
  <si>
    <t xml:space="preserve">IZGRADNJA DJEĆJEG IGRALIŠTA U V.TOPLICAMA (Vrbice)
</t>
  </si>
  <si>
    <t>KAPITALNI PROJEKT K202008</t>
  </si>
  <si>
    <t>GRADA VARAŽDINSKIH TOPLICA ZA 2023. GODINU</t>
  </si>
  <si>
    <t xml:space="preserve"> PROGRAM GRAĐENJA</t>
  </si>
  <si>
    <t>IZGRADNJA I REKONSTRUKCIJA CESTA, ULICA NOGOSTUPA I PJEŠAČKIH POVRŠINA</t>
  </si>
  <si>
    <t>M.O. VARAŽDINSKE TOPLICE</t>
  </si>
  <si>
    <t>M.O. PETKOVEC TOPLIČKI</t>
  </si>
  <si>
    <t>M.O. ČURILOVEC</t>
  </si>
  <si>
    <t>M.O. HRASTOVEC TOPLIČKI</t>
  </si>
  <si>
    <t>M.O. MARTINKOVEC</t>
  </si>
  <si>
    <t>M.O. VRTLINOVEC</t>
  </si>
  <si>
    <t>Izrada geodetskih elaborata izvedenog stanja za upis u zemljišne knjige</t>
  </si>
  <si>
    <t>Konto 32 Materijalni rashodi</t>
  </si>
  <si>
    <t xml:space="preserve">Konto 42 Rashodi za nabavu proizvedene dugotrajne imovine </t>
  </si>
  <si>
    <t>Konto 45 Rashodi za dodatna ulaganja na nefinancijskoj imovini</t>
  </si>
  <si>
    <t>IZGRADNJA, REKONSTRUKCIJA, MODERNIZACIJA I PROŠIRENJE JAVNE RASVJETE</t>
  </si>
  <si>
    <t>Projektom se planira hortikulturno uređenje okoliša te izgradnja višenamjenskog igrališta sa pripadajućom sportskom opremom (mali nogomet/ rukomet/ košarka)  na parceli uz društveni dom u Tuhovcu. U sklopu projekta planira se uređenje novog igrališta za djecu (premiještanje postojećih i instaliranje novih igrala), sa ogradom oko cijelog kompleksa. Trošak obuhvaća izradu projektne dokumentacije i nadzor izvođenja radova.</t>
  </si>
  <si>
    <t xml:space="preserve">Društveni dom u Drenovcu  i Grešćevini  </t>
  </si>
  <si>
    <t>KAPITALNI PROJEKT K202004</t>
  </si>
  <si>
    <t>DJEČJI VRTIĆ U SMART KVARTU</t>
  </si>
  <si>
    <t>GRAD NA TERMALNOJ VODI AQUAE IASAE</t>
  </si>
  <si>
    <r>
      <t>PROGRAM GRADNJE OBJEKATA DRUŠTVENE I DRUGE INFRASTRUKTURE (</t>
    </r>
    <r>
      <rPr>
        <b/>
        <sz val="12"/>
        <color rgb="FF000000"/>
        <rFont val="Calibri"/>
        <family val="2"/>
        <charset val="238"/>
      </rPr>
      <t>€</t>
    </r>
    <r>
      <rPr>
        <b/>
        <i/>
        <sz val="12"/>
        <color rgb="FF000000"/>
        <rFont val="Arial"/>
        <family val="2"/>
        <charset val="238"/>
      </rPr>
      <t>)</t>
    </r>
  </si>
  <si>
    <t>Sredstva potrebna za provedbu Programa gradnje objekata društvene i druge infrastrukture za 2023. godinu osigurat će se iz prihoda Proračuna Grada Varaždinskih Toplica, te drugih izvora utvrđenih posebnim propisom, a rasporediti će se po pojedinim projektima na način koji slijedi iz tabličnog prikaza:</t>
  </si>
  <si>
    <t xml:space="preserve">Modernizacija kolničkog zastora (asfaltiranje) - NC 2-061  (Kapitani 2)  š=2,7 m, d=160,00 m, uključujući uređenje bankina </t>
  </si>
  <si>
    <t xml:space="preserve">Modernizacija kolničkog zastora (asfaltiranje) - NC 1-062  (Sveci)  š=2,7 m, d=150,00 m, uključujući uređenje bankina, bermi i odvodnog jarka </t>
  </si>
  <si>
    <t>KAPITALNI PROJEKT K200321</t>
  </si>
  <si>
    <t xml:space="preserve">SANACIJA DRVENOG MOSTA NA RIJECI BEDNJI
</t>
  </si>
  <si>
    <t xml:space="preserve">Izrada pješačke staze  od betonskih opločnika s granitnim posipom u odvojku Duge ulice do Ulice kralja Tomislava 19 </t>
  </si>
  <si>
    <t>UKUPNO</t>
  </si>
  <si>
    <t>ULAGANJA U INFRASTUKTURU, OBJEKTE I DOMOVE  U VLASNIŠTVU GRADA</t>
  </si>
  <si>
    <t>M.O.POLJANA DONJA</t>
  </si>
  <si>
    <t>Konto 36 Pomoći dane u inozemstvo i unutar općeg proračuna</t>
  </si>
  <si>
    <t>KOMUNALNE INFRASTRUKTURE,</t>
  </si>
  <si>
    <t>I. PROGRAM 2003 GRADNJA OBJEKATA I UREĐAJA KOMUNALNE INFRASTUKTURE</t>
  </si>
  <si>
    <t>Ovaj Program građenja objekata komunalne infrastrukture, te objekata društvene i druge infrastrukture Grada Varaždinskih Toplica za 2023. godinu objavit će se u "Službenom vjesniku Varaždinske županije", stupa na snagu osmog dana od dana objave, a primjenjuje se od 01. siječnja 2023 .</t>
  </si>
  <si>
    <t xml:space="preserve">Projektom je obuhvaćena izgradnja košarkaškog igrališta i montaža zaštitne pvc mreže, te dobava i montaža dječjih igrala i dijelom samo uređenje postojećih igrala.
</t>
  </si>
  <si>
    <t>Izgradnja energetski učinkovite  javne rasvjete u Ulici Braće Radić, I. Martinca i I. i A. Kukuljevića, nakon rekonstrukcije NN mreže sukladno projektu izrađenom od strane projektnog ureda Tesla d.o.o.</t>
  </si>
  <si>
    <t>Prema vrsti i namjeni objekti obuhvaćeni u ovom Programu dijele se na objekte  i uređaje komunalne infrastrukture, te na objekte društvene i druge infrastukture (socijalna skrb, briga o djeci) , tako da Program građenja komunalne infrastrukture, te objekata društvene i druge infrastrukture na području Grada Varaždinskih toplica za 2023. godinu glasi:</t>
  </si>
  <si>
    <t>Sredstva potrebna za provedbu Programa građenja objekata i uređaja komunalne infrastrukture za 2023. godinu osigurat će se iz prihoda Proračuna Grada Varaždinskih Toplica, te drugih izvora utvrđenih posebnim propisom, a rasporediti će se po pojedinim projektima na način koji slijedi iz tabličnog prikaza :</t>
  </si>
  <si>
    <r>
      <t xml:space="preserve">Ovaj projekt obuhvaća radove rekonstrukcije postojećih asfaltnih prometnih površina kao i asfaltiranje odnosno modernizaciju makadamskog kolnika nerazvrsanih cesta i parkirališta, radove na  izradi sustava površinske odvodnje prometnih površina te izradu pješačkih staza ili nogostupa uz prometnice gdje je to predviđeno projektnom dokumentacijom.                                                                                                                      Na nerazvrstane ceste koje  nisu  evidentirane u katastru ili  nisu upisane na upravitelja u zemljišnim knjigama,  odgovarajuće se primjenjuju članak 123. i 124. Zakona o cestama (NN br.84/11., 22/13., 54/13., 148/13., 92/14., 110/19., 144/21. i 114/22). </t>
    </r>
    <r>
      <rPr>
        <b/>
        <sz val="11"/>
        <color rgb="FF000000"/>
        <rFont val="Arial"/>
        <family val="2"/>
        <charset val="238"/>
      </rPr>
      <t>Prije izvođenja radova potrebno je provesti propisan postupak geodetskog snimanja i evidentiranja, za što je predviđeni trošak usluge.</t>
    </r>
  </si>
  <si>
    <t>Modernizacija kolničkog zastora (asfaltiranje) - NC 1-063  (k Bešenićima)  š=2,7 m, d=125,00 m, uključujući uređenje bankina i odvodnog jarka</t>
  </si>
  <si>
    <t xml:space="preserve">Modernizacija kolničkog zastora (asfaltiranje) - NC 2-022 (Jarki) nastavak asfalta od kućnog broja 29. do 31. š=2,7 m, d=170,00 m, uključujući uređenje bankina </t>
  </si>
  <si>
    <t xml:space="preserve">Modernizacija kolničkog zastora (asfaltiranje) - NC 2-005  (Trtinjak)  š=2,7 m, d=520,00 m, uključujući uređenje bankina i bermi  </t>
  </si>
  <si>
    <t xml:space="preserve">Modernizacija kolničkog zastora (asfaltiranje) - NC 1-099 (kod igrališta)  š=2,7 m, d=90,00 m, uključujući uređenje bankina i bermi  </t>
  </si>
  <si>
    <t>Modernizacija kolničkog zastora (asfaltiranje) - NC 3-020  (Bobek)  š=2,7 m, d=250,00 m, te oblikovanje jedostranog kanala u asfaltu-mulde</t>
  </si>
  <si>
    <t>Modernizacija postojeće javne rasvjete u naselju Varaždinske Toplice sukladno projektu izrađenom od strane projektnoh ureda CT ing d.o.o. Modernizacija obuhvaća zamjenu postojećih svjetiljki na bazi natrijeve tehnologije sa LED rasvjetom.</t>
  </si>
  <si>
    <t>Projektom se planira kompletna rekontrukcija drvenog mosta na rijeci Bednji u naselju Tuhovec.</t>
  </si>
  <si>
    <t>Troškovi gradnje objekata i uređaja komunalne infrastrukture dijelom su procijenjeni temeljem važećih cijena gradnje tih ili sličnih objekata u vrijeme izrade ovog Programa, a dijelom su uneseni  iz financijskih procjena u sklopu gotove projektno-tehničke dokumentacije.</t>
  </si>
  <si>
    <t xml:space="preserve">Sredstva potrebna za izvršenje Programa gradnje objekata i uređaja komunalne infrastrukture, u iznosu od </t>
  </si>
  <si>
    <t>U 2023. godini planira se ishoditi kompletna projektno-tehnička dokumentacija na temelju projektnog zadatka, nakon koje u fazama poćinje realizacija projekta. Projekt poćinje 2023. godine i nastavlja se u 2024. i 2025. godini.</t>
  </si>
  <si>
    <t>Projekt obuhvaća rekonstrukciju Pućke kupelji u inetrpretacijski centar termalne vode, izgradnju lapidarija-prezentacijskog i okupljališnog prostora, rekonstrukciju stepenica sa dopunom dodatnog sadržaja - meteorološkog stupa i staza u Perivoju M.R. Strozzi, rekonstrukciju prališta, izgradnju prezentacijskog centra u sklopu arheološkog nalazišta i obnovu lječilišnog parka sa izradom novih staza. Projekt poćinje 2023. godine i nastavlja se u 2024. i 2025. godini.</t>
  </si>
  <si>
    <t>UKUPNA VRIJEDNOST PROGRAMA GRAĐENJA KOMUNALNE INFRASTUKTURE, TE OBJEKATA DRUŠTVENE I DRUGE INFRASTRUKTURE ZA 2023. GODINU IZNOSI:</t>
  </si>
  <si>
    <t xml:space="preserve">          PREDSJEDNICA
      GRADSKOG VIJEĆA
      Ljubica Nofta, dipl. oec
</t>
  </si>
  <si>
    <t>Projekt se odnosi na uređenje, rekonstrukciju te energetsku obnovu objakata u vlasništvu Grada. Troškovi podrazumijevanju i izradu projektne dokumentacije.</t>
  </si>
  <si>
    <r>
      <rPr>
        <b/>
        <i/>
        <sz val="12"/>
        <color rgb="FF000000"/>
        <rFont val="Arial"/>
        <family val="2"/>
        <charset val="238"/>
      </rPr>
      <t>PRIHODI ZA POSEBNE NAMJENE</t>
    </r>
    <r>
      <rPr>
        <i/>
        <sz val="12"/>
        <color rgb="FF000000"/>
        <rFont val="Arial"/>
        <family val="2"/>
        <charset val="238"/>
      </rPr>
      <t xml:space="preserve"> </t>
    </r>
    <r>
      <rPr>
        <sz val="12"/>
        <color rgb="FF000000"/>
        <rFont val="Arial"/>
        <family val="2"/>
        <charset val="238"/>
      </rPr>
      <t>(šumski, komunalni, vodni doprinos, naknada za koncesije)</t>
    </r>
  </si>
  <si>
    <r>
      <rPr>
        <b/>
        <i/>
        <sz val="12"/>
        <color rgb="FF000000"/>
        <rFont val="Arial"/>
        <family val="2"/>
        <charset val="238"/>
      </rPr>
      <t>POMOĆI</t>
    </r>
    <r>
      <rPr>
        <sz val="12"/>
        <color rgb="FF000000"/>
        <rFont val="Arial"/>
        <family val="2"/>
        <charset val="238"/>
      </rPr>
      <t xml:space="preserve"> (iz proračuna, od proračunskih i izvanproračunskih korisnika, prijenosa EU sredstava)</t>
    </r>
  </si>
  <si>
    <r>
      <t>PROGRAM 2003 GRADNJA OBJEKATA I UREĐAJA KOMUNALNE INFRASTUKTURE (</t>
    </r>
    <r>
      <rPr>
        <b/>
        <sz val="12"/>
        <color rgb="FF000000"/>
        <rFont val="Calibri"/>
        <family val="2"/>
        <charset val="238"/>
      </rPr>
      <t>€</t>
    </r>
    <r>
      <rPr>
        <b/>
        <i/>
        <sz val="12"/>
        <color rgb="FF000000"/>
        <rFont val="Arial"/>
        <family val="2"/>
        <charset val="238"/>
      </rPr>
      <t>) UKUPNO</t>
    </r>
  </si>
  <si>
    <r>
      <rPr>
        <b/>
        <i/>
        <sz val="12"/>
        <color rgb="FF000000"/>
        <rFont val="Arial"/>
        <family val="2"/>
        <charset val="238"/>
      </rPr>
      <t>POMOĆI</t>
    </r>
    <r>
      <rPr>
        <b/>
        <sz val="12"/>
        <color rgb="FF000000"/>
        <rFont val="Arial"/>
        <family val="2"/>
        <charset val="238"/>
      </rPr>
      <t xml:space="preserve"> </t>
    </r>
    <r>
      <rPr>
        <sz val="12"/>
        <color rgb="FF000000"/>
        <rFont val="Arial"/>
        <family val="2"/>
        <charset val="238"/>
      </rPr>
      <t>(iz proračuna, od proračunskih i izvanproračunskih korisnika, prijenosa EU sredstava)</t>
    </r>
  </si>
  <si>
    <t>I. UVODNE ODREDBE</t>
  </si>
  <si>
    <t>Program građenja komunalne infrastrukture, te objekata društvene i druge infrastrukture Grada Varaždinskih Toplica za 2023. godinu (dalje u tekstu: Program) izrađen je i donosi se u skladu s izvješćem o stanju u prostoru, potrebama uređenja zemljišta planiranog prostornim planom i planom razvojnih programa koji se donose na temelju posebnih propisa, a vodeći računa o troškovima građenje infrastrukture, te financijskim mogućnostima i predvidivim izvorima financiranja njezina građenja. Troškovi građenja komunalne infrastrukture, te objekata društvene i druge infrastrukture obuhvaćaju troškove: zemljišta na kojem će se graditi komunalna infrastruktura, uklanjanja i izmještanja postojećih građevina i trajnih nasada, sanacije zemljišta, izrade projekata i druge dokumentacije, ishođenja akata potrebnih za: izvlaštenje, građenje i uporabu građevina i stručnog nadzora. Program sadrži procjenu troškova projektiranja, revizije, građenja, provedbe stručnog nadzora građenja i provedbe vođenja projekata građenja komunalne infrastrukture s naznakom izvora financiranja. Gradonačelnicu se ovlašćuje da za sve pojedinačne projekte, odnosno poslove, tamo gdje je to primjenjivo, pokrene odgovarajući postupak jednostavne ili javne nabave radova, roba i usluga.</t>
  </si>
  <si>
    <t>II. PROGRAM 2003 GRADNJA OBJEKATA I UREĐAJA KOMUNALNE INFRASTUKTURE</t>
  </si>
  <si>
    <t>III. PROGRAM 2020 GRADNJA OBJEKATA DRUŠTVENE I DRUGE INFRASTRUKTURE</t>
  </si>
  <si>
    <t xml:space="preserve">IV. ZAVRŠNE ODREDBE </t>
  </si>
  <si>
    <t>Program građenja komunalne infrastrukture, te objekata društvene i druge infrastrukture na području Grada Varaždinskih Toplica za 2023. godinu, izrađen je  u skladu s predvidivim sredstvima i izvorima financiranja utvrđenim Proračunom Grada Varaždinskih Toplica za 2023. godinu i projekcije za 2024. i 2025. godinu.</t>
  </si>
  <si>
    <t>TE OBJEKATA DRUŠTVENE I DRUGE INFRASTRUKTURE</t>
  </si>
  <si>
    <t>Ovim Programom utvrđuju se komunalna infrastruktura koja će se graditi u 2023. godini, sukladno odredbama Zakona o komunalnom gospodarstvu (NN br. 68/18., 110/18. i 32/20.) i odredbama Zakona o gospodarenju otpadom (NN br. 84/21.).</t>
  </si>
  <si>
    <t>R E P U B L I K A  H R V A T S K A
VARAŽDINSKA ŽUPANIJA
GRAD VARAŽDINSKE TOPLICE
GRADSKO VIJEĆE
KLASA: 363-01/22-01/84
URBROJ: 2186-26-01-22-5
Varaždinske Toplice, 16. prosinca 2022.</t>
  </si>
  <si>
    <t xml:space="preserve">Na temelju članka 67. stavka 1. Zakona o komunalnom gospodarstvu (NN br. 68/2018., 110/18. i 32/20.), članka 31. Statuta Grada Varaždinskih Toplica („Službeni vjesnik Varaždinske županije“ broj 10/21.) i članka 26. Poslovnika o radu Gradskog vijeća Grada Varaždinskih Toplica („Službeni vjesnik Varaždinske županije“ broj 7/13., 26/13., 4/18., 83/19., 12/20., 10/21., 71/21., 89/21.-pročišćeni tekst i 102/22.), Gradsko vijeće Varaždinskih Toplica, na sjednici održanoj 16. prosinca 2022. godine, donosi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</si>
</sst>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1A]#,##0.00"/>
    <numFmt numFmtId="165" formatCode="[$-41A]General"/>
    <numFmt numFmtId="166" formatCode="[$-41A]#,##0"/>
    <numFmt numFmtId="167" formatCode="#,##0.00&quot; kn&quot;"/>
    <numFmt numFmtId="168" formatCode="#,##0.00&quot; kn&quot;;[Red]&quot;-&quot;#,##0.00&quot; kn&quot;"/>
    <numFmt numFmtId="169" formatCode="#,##0.00&quot; &quot;[$kn-41A];[Red]&quot;-&quot;#,##0.00&quot; &quot;[$kn-41A]"/>
    <numFmt numFmtId="170" formatCode="#,##0.00\ [$€-1]"/>
  </numFmts>
  <fonts count="32" x14ac:knownFonts="1">
    <font>
      <sz val="11"/>
      <color theme="1"/>
      <name val="Arial"/>
      <family val="2"/>
      <charset val="238"/>
    </font>
    <font>
      <sz val="11"/>
      <color rgb="FF000000"/>
      <name val="Calibri"/>
      <family val="2"/>
      <charset val="238"/>
    </font>
    <font>
      <sz val="11"/>
      <color rgb="FFFFFFFF"/>
      <name val="Calibri"/>
      <family val="2"/>
      <charset val="238"/>
    </font>
    <font>
      <b/>
      <i/>
      <sz val="16"/>
      <color theme="1"/>
      <name val="Arial"/>
      <family val="2"/>
      <charset val="238"/>
    </font>
    <font>
      <b/>
      <i/>
      <u/>
      <sz val="11"/>
      <color theme="1"/>
      <name val="Arial"/>
      <family val="2"/>
      <charset val="238"/>
    </font>
    <font>
      <sz val="10"/>
      <color rgb="FF000000"/>
      <name val="Arial"/>
      <family val="2"/>
      <charset val="238"/>
    </font>
    <font>
      <sz val="11"/>
      <color rgb="FF000000"/>
      <name val="Arial"/>
      <family val="2"/>
      <charset val="238"/>
    </font>
    <font>
      <b/>
      <sz val="11"/>
      <color rgb="FF000000"/>
      <name val="Arial"/>
      <family val="2"/>
      <charset val="238"/>
    </font>
    <font>
      <b/>
      <sz val="14"/>
      <color rgb="FF000000"/>
      <name val="Arial"/>
      <family val="2"/>
      <charset val="238"/>
    </font>
    <font>
      <b/>
      <sz val="12"/>
      <color rgb="FF000000"/>
      <name val="Arial"/>
      <family val="2"/>
      <charset val="238"/>
    </font>
    <font>
      <b/>
      <sz val="12"/>
      <color rgb="FF000000"/>
      <name val="Calibri"/>
      <family val="2"/>
      <charset val="238"/>
    </font>
    <font>
      <sz val="11"/>
      <color rgb="FFFFFFFF"/>
      <name val="Arial"/>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b/>
      <i/>
      <sz val="10"/>
      <color rgb="FF000000"/>
      <name val="Arial"/>
      <family val="2"/>
      <charset val="238"/>
    </font>
    <font>
      <b/>
      <sz val="10"/>
      <color rgb="FFFFFFFF"/>
      <name val="Arial"/>
      <family val="2"/>
      <charset val="238"/>
    </font>
    <font>
      <b/>
      <i/>
      <sz val="11"/>
      <color rgb="FF000000"/>
      <name val="Arial"/>
      <family val="2"/>
      <charset val="238"/>
    </font>
    <font>
      <sz val="12"/>
      <color rgb="FF000000"/>
      <name val="Arial"/>
      <family val="2"/>
      <charset val="238"/>
    </font>
    <font>
      <b/>
      <sz val="11"/>
      <color theme="1"/>
      <name val="Calibri"/>
      <family val="2"/>
      <charset val="238"/>
    </font>
    <font>
      <sz val="9"/>
      <color rgb="FF000000"/>
      <name val="Arial"/>
      <family val="2"/>
      <charset val="238"/>
    </font>
    <font>
      <b/>
      <sz val="11"/>
      <color theme="1"/>
      <name val="Arial"/>
      <family val="2"/>
      <charset val="238"/>
    </font>
    <font>
      <sz val="10"/>
      <color rgb="FFFF0000"/>
      <name val="Arial"/>
      <family val="2"/>
      <charset val="238"/>
    </font>
    <font>
      <b/>
      <sz val="12"/>
      <color theme="1"/>
      <name val="Arial"/>
      <family val="2"/>
      <charset val="238"/>
    </font>
    <font>
      <sz val="10"/>
      <color theme="1"/>
      <name val="Arial"/>
      <family val="2"/>
      <charset val="238"/>
    </font>
    <font>
      <sz val="12"/>
      <color theme="1"/>
      <name val="Arial"/>
      <family val="2"/>
      <charset val="238"/>
    </font>
    <font>
      <sz val="10"/>
      <name val="Arial"/>
      <family val="2"/>
      <charset val="238"/>
    </font>
    <font>
      <sz val="8"/>
      <name val="Arial"/>
      <family val="2"/>
      <charset val="238"/>
    </font>
    <font>
      <b/>
      <i/>
      <sz val="12"/>
      <color rgb="FF000000"/>
      <name val="Arial"/>
      <family val="2"/>
      <charset val="238"/>
    </font>
    <font>
      <sz val="11"/>
      <name val="Arial"/>
      <family val="2"/>
      <charset val="238"/>
    </font>
    <font>
      <b/>
      <i/>
      <sz val="14"/>
      <color rgb="FF000000"/>
      <name val="Arial"/>
      <family val="2"/>
      <charset val="238"/>
    </font>
    <font>
      <i/>
      <sz val="12"/>
      <color rgb="FF000000"/>
      <name val="Arial"/>
      <family val="2"/>
      <charset val="238"/>
    </font>
  </fonts>
  <fills count="22">
    <fill>
      <patternFill patternType="none"/>
    </fill>
    <fill>
      <patternFill patternType="gray125"/>
    </fill>
    <fill>
      <patternFill patternType="solid">
        <fgColor rgb="FFDBEEF4"/>
        <bgColor rgb="FFDBEEF4"/>
      </patternFill>
    </fill>
    <fill>
      <patternFill patternType="solid">
        <fgColor rgb="FF4F81BD"/>
        <bgColor rgb="FF4F81BD"/>
      </patternFill>
    </fill>
    <fill>
      <patternFill patternType="solid">
        <fgColor rgb="FF95B3D7"/>
        <bgColor rgb="FF95B3D7"/>
      </patternFill>
    </fill>
    <fill>
      <patternFill patternType="solid">
        <fgColor rgb="FFC4BD97"/>
        <bgColor rgb="FFC4BD97"/>
      </patternFill>
    </fill>
    <fill>
      <patternFill patternType="solid">
        <fgColor rgb="FFFFFFFF"/>
        <bgColor rgb="FFFFFFFF"/>
      </patternFill>
    </fill>
    <fill>
      <patternFill patternType="solid">
        <fgColor rgb="FFDDD9C3"/>
        <bgColor rgb="FFDDD9C3"/>
      </patternFill>
    </fill>
    <fill>
      <patternFill patternType="solid">
        <fgColor rgb="FFFFC000"/>
        <bgColor rgb="FFFFC000"/>
      </patternFill>
    </fill>
    <fill>
      <patternFill patternType="solid">
        <fgColor rgb="FF0070C0"/>
        <bgColor rgb="FF0070C0"/>
      </patternFill>
    </fill>
    <fill>
      <patternFill patternType="solid">
        <fgColor rgb="FFDCE6F2"/>
        <bgColor rgb="FFDCE6F2"/>
      </patternFill>
    </fill>
    <fill>
      <patternFill patternType="solid">
        <fgColor rgb="FFFFFF00"/>
        <bgColor indexed="64"/>
      </patternFill>
    </fill>
    <fill>
      <patternFill patternType="solid">
        <fgColor theme="4" tint="0.59999389629810485"/>
        <bgColor rgb="FFFFFFFF"/>
      </patternFill>
    </fill>
    <fill>
      <patternFill patternType="solid">
        <fgColor theme="4" tint="0.59999389629810485"/>
        <bgColor indexed="64"/>
      </patternFill>
    </fill>
    <fill>
      <patternFill patternType="solid">
        <fgColor theme="2" tint="-0.249977111117893"/>
        <bgColor rgb="FFFFFFFF"/>
      </patternFill>
    </fill>
    <fill>
      <patternFill patternType="solid">
        <fgColor rgb="FFFF0000"/>
        <bgColor indexed="64"/>
      </patternFill>
    </fill>
    <fill>
      <patternFill patternType="solid">
        <fgColor theme="2" tint="-9.9978637043366805E-2"/>
        <bgColor rgb="FFC4BD97"/>
      </patternFill>
    </fill>
    <fill>
      <patternFill patternType="solid">
        <fgColor theme="2" tint="-9.9978637043366805E-2"/>
        <bgColor indexed="64"/>
      </patternFill>
    </fill>
    <fill>
      <patternFill patternType="solid">
        <fgColor theme="2"/>
        <bgColor rgb="FFDDD9C3"/>
      </patternFill>
    </fill>
    <fill>
      <patternFill patternType="solid">
        <fgColor theme="0"/>
        <bgColor rgb="FFDDD9C3"/>
      </patternFill>
    </fill>
    <fill>
      <patternFill patternType="solid">
        <fgColor rgb="FFFFC000"/>
        <bgColor rgb="FFDDD9C3"/>
      </patternFill>
    </fill>
    <fill>
      <patternFill patternType="solid">
        <fgColor theme="0"/>
        <bgColor rgb="FFFFC000"/>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rgb="FF000000"/>
      </right>
      <top/>
      <bottom style="thin">
        <color indexed="64"/>
      </bottom>
      <diagonal/>
    </border>
    <border>
      <left style="thin">
        <color indexed="64"/>
      </left>
      <right/>
      <top/>
      <bottom style="thin">
        <color rgb="FF000000"/>
      </bottom>
      <diagonal/>
    </border>
    <border>
      <left/>
      <right style="thin">
        <color indexed="64"/>
      </right>
      <top/>
      <bottom/>
      <diagonal/>
    </border>
  </borders>
  <cellStyleXfs count="8">
    <xf numFmtId="0" fontId="0" fillId="0" borderId="0"/>
    <xf numFmtId="165" fontId="1" fillId="2" borderId="0"/>
    <xf numFmtId="165" fontId="2" fillId="3" borderId="0"/>
    <xf numFmtId="165" fontId="1" fillId="0" borderId="0"/>
    <xf numFmtId="0" fontId="3" fillId="0" borderId="0">
      <alignment horizontal="center"/>
    </xf>
    <xf numFmtId="0" fontId="3" fillId="0" borderId="0">
      <alignment horizontal="center" textRotation="90"/>
    </xf>
    <xf numFmtId="0" fontId="4" fillId="0" borderId="0"/>
    <xf numFmtId="169" fontId="4" fillId="0" borderId="0"/>
  </cellStyleXfs>
  <cellXfs count="515">
    <xf numFmtId="0" fontId="0" fillId="0" borderId="0" xfId="0"/>
    <xf numFmtId="165" fontId="5" fillId="0" borderId="0" xfId="3" applyFont="1"/>
    <xf numFmtId="164" fontId="5" fillId="0" borderId="0" xfId="3" applyNumberFormat="1" applyFont="1"/>
    <xf numFmtId="49" fontId="9" fillId="0" borderId="0" xfId="3" applyNumberFormat="1" applyFont="1" applyAlignment="1" applyProtection="1">
      <alignment horizontal="left" vertical="center" wrapText="1"/>
      <protection locked="0"/>
    </xf>
    <xf numFmtId="165" fontId="10" fillId="0" borderId="0" xfId="3" applyFont="1" applyAlignment="1">
      <alignment horizontal="center" vertical="center" wrapText="1"/>
    </xf>
    <xf numFmtId="165" fontId="5" fillId="0" borderId="0" xfId="3" applyFont="1" applyAlignment="1">
      <alignment vertical="top"/>
    </xf>
    <xf numFmtId="49" fontId="6" fillId="0" borderId="0" xfId="3" applyNumberFormat="1" applyFont="1" applyAlignment="1" applyProtection="1">
      <alignment horizontal="justify" wrapText="1"/>
      <protection locked="0"/>
    </xf>
    <xf numFmtId="49" fontId="11" fillId="4" borderId="1" xfId="2" applyNumberFormat="1" applyFont="1" applyFill="1" applyBorder="1" applyAlignment="1" applyProtection="1">
      <alignment horizontal="center" vertical="center" wrapText="1"/>
      <protection locked="0"/>
    </xf>
    <xf numFmtId="165" fontId="7" fillId="5" borderId="4" xfId="1" applyFont="1" applyFill="1" applyBorder="1"/>
    <xf numFmtId="167" fontId="5" fillId="5" borderId="1" xfId="1" applyNumberFormat="1" applyFont="1" applyFill="1" applyBorder="1" applyAlignment="1">
      <alignment horizontal="right" vertical="top"/>
    </xf>
    <xf numFmtId="167" fontId="5" fillId="5" borderId="1" xfId="1" applyNumberFormat="1" applyFont="1" applyFill="1" applyBorder="1" applyAlignment="1">
      <alignment horizontal="right" vertical="center" wrapText="1"/>
    </xf>
    <xf numFmtId="49" fontId="7" fillId="5" borderId="6" xfId="1" applyNumberFormat="1" applyFont="1" applyFill="1" applyBorder="1" applyAlignment="1">
      <alignment horizontal="left" vertical="top" wrapText="1"/>
    </xf>
    <xf numFmtId="165" fontId="12" fillId="6" borderId="0" xfId="3" applyFont="1" applyFill="1" applyAlignment="1">
      <alignment vertical="center" wrapText="1"/>
    </xf>
    <xf numFmtId="165" fontId="5" fillId="0" borderId="6" xfId="3" applyFont="1" applyBorder="1" applyAlignment="1">
      <alignment horizontal="left" vertical="top" wrapText="1"/>
    </xf>
    <xf numFmtId="165" fontId="5" fillId="6" borderId="2" xfId="3" applyFont="1" applyFill="1" applyBorder="1" applyAlignment="1">
      <alignment horizontal="left" vertical="center" wrapText="1"/>
    </xf>
    <xf numFmtId="165" fontId="5" fillId="6" borderId="0" xfId="3" applyFont="1" applyFill="1" applyAlignment="1">
      <alignment vertical="top"/>
    </xf>
    <xf numFmtId="49" fontId="5" fillId="6" borderId="1" xfId="1" applyNumberFormat="1" applyFont="1" applyFill="1" applyBorder="1" applyAlignment="1">
      <alignment horizontal="left" wrapText="1"/>
    </xf>
    <xf numFmtId="165" fontId="14" fillId="0" borderId="7" xfId="3" applyFont="1" applyBorder="1" applyAlignment="1">
      <alignment horizontal="left" wrapText="1"/>
    </xf>
    <xf numFmtId="165" fontId="14" fillId="0" borderId="1" xfId="3" applyFont="1" applyBorder="1" applyAlignment="1">
      <alignment horizontal="left" wrapText="1"/>
    </xf>
    <xf numFmtId="165" fontId="7" fillId="5" borderId="8" xfId="1" applyFont="1" applyFill="1" applyBorder="1"/>
    <xf numFmtId="167" fontId="5" fillId="5" borderId="1" xfId="3" applyNumberFormat="1" applyFont="1" applyFill="1" applyBorder="1" applyAlignment="1">
      <alignment horizontal="center" vertical="center"/>
    </xf>
    <xf numFmtId="165" fontId="12" fillId="0" borderId="0" xfId="3" applyFont="1"/>
    <xf numFmtId="165" fontId="16" fillId="0" borderId="0" xfId="3" applyFont="1"/>
    <xf numFmtId="166" fontId="16" fillId="0" borderId="0" xfId="3" applyNumberFormat="1" applyFont="1"/>
    <xf numFmtId="165" fontId="6" fillId="0" borderId="1" xfId="3" applyFont="1" applyBorder="1" applyAlignment="1">
      <alignment horizontal="left" vertical="top" wrapText="1"/>
    </xf>
    <xf numFmtId="165" fontId="5" fillId="0" borderId="0" xfId="3" applyFont="1" applyAlignment="1">
      <alignment vertical="center"/>
    </xf>
    <xf numFmtId="49" fontId="14" fillId="6" borderId="1" xfId="1" applyNumberFormat="1" applyFont="1" applyFill="1" applyBorder="1" applyAlignment="1">
      <alignment horizontal="left" wrapText="1"/>
    </xf>
    <xf numFmtId="165" fontId="14" fillId="0" borderId="0" xfId="3" applyFont="1" applyAlignment="1">
      <alignment horizontal="left" wrapText="1"/>
    </xf>
    <xf numFmtId="164" fontId="14" fillId="0" borderId="0" xfId="3" applyNumberFormat="1" applyFont="1" applyAlignment="1">
      <alignment horizontal="center"/>
    </xf>
    <xf numFmtId="49" fontId="5" fillId="6" borderId="2" xfId="1" applyNumberFormat="1" applyFont="1" applyFill="1" applyBorder="1" applyAlignment="1">
      <alignment horizontal="left" wrapText="1"/>
    </xf>
    <xf numFmtId="165" fontId="7" fillId="5" borderId="5" xfId="1" applyFont="1" applyFill="1" applyBorder="1"/>
    <xf numFmtId="167" fontId="5" fillId="5" borderId="1" xfId="3" applyNumberFormat="1" applyFont="1" applyFill="1" applyBorder="1" applyAlignment="1">
      <alignment horizontal="right"/>
    </xf>
    <xf numFmtId="167" fontId="5" fillId="5" borderId="8" xfId="3" applyNumberFormat="1" applyFont="1" applyFill="1" applyBorder="1" applyAlignment="1">
      <alignment horizontal="right"/>
    </xf>
    <xf numFmtId="165" fontId="6" fillId="0" borderId="2" xfId="3" applyFont="1" applyBorder="1" applyAlignment="1">
      <alignment horizontal="left" wrapText="1"/>
    </xf>
    <xf numFmtId="167" fontId="5" fillId="5" borderId="8" xfId="3" applyNumberFormat="1" applyFont="1" applyFill="1" applyBorder="1" applyAlignment="1">
      <alignment horizontal="right" vertical="center"/>
    </xf>
    <xf numFmtId="165" fontId="6" fillId="0" borderId="2" xfId="3" applyFont="1" applyBorder="1" applyAlignment="1">
      <alignment wrapText="1"/>
    </xf>
    <xf numFmtId="165" fontId="6" fillId="0" borderId="0" xfId="3" applyFont="1"/>
    <xf numFmtId="165" fontId="6" fillId="0" borderId="1" xfId="3" applyFont="1" applyBorder="1" applyAlignment="1">
      <alignment horizontal="left" vertical="center" wrapText="1"/>
    </xf>
    <xf numFmtId="49" fontId="7" fillId="5" borderId="7" xfId="1" applyNumberFormat="1" applyFont="1" applyFill="1" applyBorder="1" applyAlignment="1">
      <alignment horizontal="left" vertical="top" wrapText="1"/>
    </xf>
    <xf numFmtId="49" fontId="12" fillId="0" borderId="1" xfId="3" applyNumberFormat="1" applyFont="1" applyBorder="1" applyAlignment="1">
      <alignment horizontal="center" vertical="center" wrapText="1"/>
    </xf>
    <xf numFmtId="165" fontId="6" fillId="0" borderId="1" xfId="3" applyFont="1" applyBorder="1" applyAlignment="1">
      <alignment horizontal="left" wrapText="1"/>
    </xf>
    <xf numFmtId="165" fontId="6" fillId="0" borderId="0" xfId="3" applyFont="1" applyAlignment="1">
      <alignment horizontal="left" wrapText="1"/>
    </xf>
    <xf numFmtId="165" fontId="5" fillId="0" borderId="0" xfId="3" applyFont="1" applyAlignment="1">
      <alignment horizontal="left" vertical="center" wrapText="1"/>
    </xf>
    <xf numFmtId="165" fontId="17" fillId="0" borderId="2" xfId="3" applyFont="1" applyBorder="1" applyAlignment="1">
      <alignment horizontal="left" wrapText="1"/>
    </xf>
    <xf numFmtId="165" fontId="7" fillId="0" borderId="0" xfId="3" applyFont="1"/>
    <xf numFmtId="165" fontId="12" fillId="0" borderId="0" xfId="3" applyFont="1" applyAlignment="1">
      <alignment horizontal="center"/>
    </xf>
    <xf numFmtId="165" fontId="6" fillId="0" borderId="0" xfId="3" applyFont="1" applyAlignment="1">
      <alignment wrapText="1"/>
    </xf>
    <xf numFmtId="165" fontId="6" fillId="0" borderId="0" xfId="3" applyFont="1" applyAlignment="1" applyProtection="1">
      <alignment wrapText="1"/>
      <protection locked="0"/>
    </xf>
    <xf numFmtId="165" fontId="6" fillId="0" borderId="0" xfId="3" applyFont="1" applyAlignment="1">
      <alignment horizontal="justify" wrapText="1"/>
    </xf>
    <xf numFmtId="165" fontId="6" fillId="0" borderId="0" xfId="3" applyFont="1" applyAlignment="1" applyProtection="1">
      <alignment horizontal="justify" wrapText="1"/>
      <protection locked="0"/>
    </xf>
    <xf numFmtId="167" fontId="7" fillId="0" borderId="0" xfId="3" applyNumberFormat="1" applyFont="1" applyAlignment="1">
      <alignment horizontal="right" wrapText="1"/>
    </xf>
    <xf numFmtId="49" fontId="6" fillId="0" borderId="0" xfId="3" applyNumberFormat="1" applyFont="1" applyAlignment="1" applyProtection="1">
      <alignment wrapText="1"/>
      <protection locked="0"/>
    </xf>
    <xf numFmtId="49" fontId="9" fillId="0" borderId="0" xfId="3" applyNumberFormat="1" applyFont="1" applyAlignment="1" applyProtection="1">
      <alignment horizontal="right" wrapText="1"/>
      <protection locked="0"/>
    </xf>
    <xf numFmtId="167" fontId="6" fillId="0" borderId="0" xfId="3" applyNumberFormat="1" applyFont="1" applyAlignment="1">
      <alignment wrapText="1"/>
    </xf>
    <xf numFmtId="49" fontId="7" fillId="0" borderId="0" xfId="3" applyNumberFormat="1" applyFont="1" applyAlignment="1" applyProtection="1">
      <alignment horizontal="right" wrapText="1"/>
      <protection locked="0"/>
    </xf>
    <xf numFmtId="165" fontId="18" fillId="0" borderId="0" xfId="3" applyFont="1" applyAlignment="1">
      <alignment horizontal="justify" vertical="center"/>
    </xf>
    <xf numFmtId="165" fontId="18" fillId="0" borderId="0" xfId="3" applyFont="1"/>
    <xf numFmtId="165" fontId="18" fillId="0" borderId="0" xfId="3" applyFont="1" applyAlignment="1">
      <alignment horizontal="justify" vertical="center" wrapText="1"/>
    </xf>
    <xf numFmtId="49" fontId="2" fillId="9" borderId="2" xfId="2" applyNumberFormat="1" applyFill="1" applyBorder="1" applyAlignment="1" applyProtection="1">
      <alignment horizontal="center" vertical="center" wrapText="1"/>
      <protection locked="0"/>
    </xf>
    <xf numFmtId="49" fontId="2" fillId="9" borderId="13" xfId="2" applyNumberFormat="1" applyFill="1" applyBorder="1" applyAlignment="1" applyProtection="1">
      <alignment horizontal="center" vertical="center" wrapText="1"/>
      <protection locked="0"/>
    </xf>
    <xf numFmtId="49" fontId="2" fillId="9" borderId="3" xfId="2" applyNumberFormat="1" applyFill="1" applyBorder="1" applyAlignment="1" applyProtection="1">
      <alignment horizontal="center" vertical="center" wrapText="1"/>
      <protection locked="0"/>
    </xf>
    <xf numFmtId="165" fontId="1" fillId="10" borderId="8" xfId="1" applyFill="1" applyBorder="1"/>
    <xf numFmtId="167" fontId="1" fillId="0" borderId="0" xfId="1" applyNumberFormat="1" applyFill="1" applyAlignment="1">
      <alignment horizontal="center" vertical="center"/>
    </xf>
    <xf numFmtId="164" fontId="5" fillId="0" borderId="0" xfId="3" applyNumberFormat="1" applyFont="1" applyAlignment="1">
      <alignment horizontal="right"/>
    </xf>
    <xf numFmtId="49" fontId="1" fillId="10" borderId="6" xfId="1" applyNumberFormat="1" applyFill="1" applyBorder="1" applyAlignment="1">
      <alignment horizontal="left" vertical="top" wrapText="1"/>
    </xf>
    <xf numFmtId="164" fontId="5" fillId="0" borderId="0" xfId="3" applyNumberFormat="1" applyFont="1" applyAlignment="1">
      <alignment horizontal="right" vertical="top"/>
    </xf>
    <xf numFmtId="167" fontId="1" fillId="0" borderId="0" xfId="1" applyNumberFormat="1" applyFill="1" applyAlignment="1">
      <alignment horizontal="center" vertical="top"/>
    </xf>
    <xf numFmtId="167" fontId="1" fillId="0" borderId="0" xfId="1" applyNumberFormat="1" applyFill="1" applyAlignment="1">
      <alignment horizontal="right" vertical="center"/>
    </xf>
    <xf numFmtId="165" fontId="1" fillId="0" borderId="0" xfId="1" applyFill="1"/>
    <xf numFmtId="49" fontId="1" fillId="0" borderId="0" xfId="1" applyNumberFormat="1" applyFill="1" applyAlignment="1">
      <alignment horizontal="left" vertical="top" wrapText="1"/>
    </xf>
    <xf numFmtId="49" fontId="1" fillId="0" borderId="7" xfId="1" applyNumberFormat="1" applyFill="1" applyBorder="1" applyAlignment="1">
      <alignment horizontal="left" vertical="top" wrapText="1"/>
    </xf>
    <xf numFmtId="167" fontId="1" fillId="0" borderId="12" xfId="1" applyNumberFormat="1" applyFill="1" applyBorder="1" applyAlignment="1">
      <alignment horizontal="right" vertical="top"/>
    </xf>
    <xf numFmtId="165" fontId="1" fillId="7" borderId="6" xfId="3" applyFill="1" applyBorder="1" applyAlignment="1">
      <alignment horizontal="left" vertical="top" wrapText="1"/>
    </xf>
    <xf numFmtId="164" fontId="1" fillId="0" borderId="0" xfId="3" applyNumberFormat="1" applyAlignment="1">
      <alignment wrapText="1"/>
    </xf>
    <xf numFmtId="165" fontId="1" fillId="0" borderId="3" xfId="3" applyBorder="1" applyAlignment="1">
      <alignment horizontal="left" vertical="top" wrapText="1"/>
    </xf>
    <xf numFmtId="164" fontId="1" fillId="0" borderId="0" xfId="3" applyNumberFormat="1" applyAlignment="1">
      <alignment horizontal="right" wrapText="1"/>
    </xf>
    <xf numFmtId="164" fontId="1" fillId="0" borderId="12" xfId="3" applyNumberFormat="1" applyBorder="1" applyAlignment="1">
      <alignment wrapText="1"/>
    </xf>
    <xf numFmtId="164" fontId="5" fillId="0" borderId="12" xfId="3" applyNumberFormat="1" applyFont="1" applyBorder="1" applyAlignment="1">
      <alignment horizontal="right"/>
    </xf>
    <xf numFmtId="164" fontId="5" fillId="0" borderId="12" xfId="3" applyNumberFormat="1" applyFont="1" applyBorder="1"/>
    <xf numFmtId="165" fontId="1" fillId="0" borderId="14" xfId="3" applyBorder="1" applyAlignment="1">
      <alignment horizontal="left" vertical="top" wrapText="1"/>
    </xf>
    <xf numFmtId="165" fontId="1" fillId="0" borderId="11" xfId="3" applyBorder="1" applyAlignment="1">
      <alignment horizontal="left" vertical="top" wrapText="1"/>
    </xf>
    <xf numFmtId="49" fontId="1" fillId="0" borderId="10" xfId="1" applyNumberFormat="1" applyFill="1" applyBorder="1" applyAlignment="1">
      <alignment horizontal="left" vertical="top" wrapText="1"/>
    </xf>
    <xf numFmtId="164" fontId="5" fillId="0" borderId="10" xfId="3" applyNumberFormat="1" applyFont="1" applyBorder="1"/>
    <xf numFmtId="165" fontId="5" fillId="0" borderId="10" xfId="3" applyFont="1" applyBorder="1"/>
    <xf numFmtId="165" fontId="1" fillId="0" borderId="10" xfId="3" applyBorder="1" applyAlignment="1">
      <alignment horizontal="left" vertical="top" wrapText="1"/>
    </xf>
    <xf numFmtId="164" fontId="1" fillId="0" borderId="12" xfId="3" applyNumberFormat="1" applyBorder="1" applyAlignment="1">
      <alignment horizontal="right" wrapText="1"/>
    </xf>
    <xf numFmtId="165" fontId="1" fillId="0" borderId="0" xfId="3" applyAlignment="1">
      <alignment horizontal="left" vertical="top" wrapText="1"/>
    </xf>
    <xf numFmtId="165" fontId="1" fillId="0" borderId="0" xfId="3" applyAlignment="1">
      <alignment horizontal="right"/>
    </xf>
    <xf numFmtId="165" fontId="1" fillId="7" borderId="1" xfId="3" applyFill="1" applyBorder="1" applyAlignment="1">
      <alignment horizontal="left" vertical="top" wrapText="1"/>
    </xf>
    <xf numFmtId="164" fontId="1" fillId="0" borderId="13" xfId="3" applyNumberFormat="1" applyBorder="1" applyAlignment="1">
      <alignment horizontal="right" wrapText="1"/>
    </xf>
    <xf numFmtId="164" fontId="5" fillId="0" borderId="13" xfId="3" applyNumberFormat="1" applyFont="1" applyBorder="1" applyAlignment="1">
      <alignment horizontal="right"/>
    </xf>
    <xf numFmtId="164" fontId="5" fillId="0" borderId="13" xfId="3" applyNumberFormat="1" applyFont="1" applyBorder="1"/>
    <xf numFmtId="164" fontId="1" fillId="0" borderId="2" xfId="3" applyNumberFormat="1" applyBorder="1" applyAlignment="1">
      <alignment horizontal="right" wrapText="1"/>
    </xf>
    <xf numFmtId="164" fontId="1" fillId="0" borderId="13" xfId="3" applyNumberFormat="1" applyBorder="1" applyAlignment="1">
      <alignment wrapText="1"/>
    </xf>
    <xf numFmtId="165" fontId="1" fillId="0" borderId="13" xfId="3" applyBorder="1" applyAlignment="1">
      <alignment horizontal="right"/>
    </xf>
    <xf numFmtId="165" fontId="1" fillId="0" borderId="0" xfId="1" applyFill="1" applyAlignment="1">
      <alignment horizontal="left" vertical="top" wrapText="1"/>
    </xf>
    <xf numFmtId="165" fontId="1" fillId="0" borderId="0" xfId="3" applyAlignment="1">
      <alignment horizontal="justify" vertical="top" wrapText="1"/>
    </xf>
    <xf numFmtId="165" fontId="1" fillId="0" borderId="12" xfId="3" applyBorder="1" applyAlignment="1">
      <alignment horizontal="left" vertical="top" wrapText="1"/>
    </xf>
    <xf numFmtId="165" fontId="1" fillId="7" borderId="11" xfId="3" applyFill="1" applyBorder="1" applyAlignment="1">
      <alignment horizontal="left" vertical="top" wrapText="1"/>
    </xf>
    <xf numFmtId="165" fontId="1" fillId="7" borderId="9" xfId="3" applyFill="1" applyBorder="1" applyAlignment="1">
      <alignment horizontal="left" vertical="top" wrapText="1"/>
    </xf>
    <xf numFmtId="49" fontId="5" fillId="7" borderId="11" xfId="3" applyNumberFormat="1" applyFont="1" applyFill="1" applyBorder="1" applyAlignment="1">
      <alignment horizontal="justify" vertical="top" wrapText="1"/>
    </xf>
    <xf numFmtId="165" fontId="1" fillId="0" borderId="13" xfId="3" applyBorder="1" applyAlignment="1">
      <alignment horizontal="left" vertical="top" wrapText="1"/>
    </xf>
    <xf numFmtId="49" fontId="5" fillId="0" borderId="11" xfId="3" applyNumberFormat="1" applyFont="1" applyBorder="1" applyAlignment="1">
      <alignment horizontal="justify" vertical="top" wrapText="1"/>
    </xf>
    <xf numFmtId="167" fontId="1" fillId="0" borderId="0" xfId="3" applyNumberFormat="1" applyAlignment="1">
      <alignment horizontal="right" vertical="top" wrapText="1"/>
    </xf>
    <xf numFmtId="167" fontId="5" fillId="0" borderId="0" xfId="3" applyNumberFormat="1" applyFont="1"/>
    <xf numFmtId="49" fontId="2" fillId="9" borderId="1" xfId="2" applyNumberFormat="1" applyFill="1" applyBorder="1" applyAlignment="1" applyProtection="1">
      <alignment horizontal="center" vertical="center" wrapText="1"/>
      <protection locked="0"/>
    </xf>
    <xf numFmtId="49" fontId="1" fillId="10" borderId="5" xfId="1" applyNumberFormat="1" applyFill="1" applyBorder="1" applyAlignment="1">
      <alignment horizontal="left" vertical="top" wrapText="1"/>
    </xf>
    <xf numFmtId="164" fontId="5" fillId="0" borderId="0" xfId="3" applyNumberFormat="1" applyFont="1" applyAlignment="1">
      <alignment horizontal="right" vertical="center"/>
    </xf>
    <xf numFmtId="164" fontId="5" fillId="0" borderId="0" xfId="3" applyNumberFormat="1" applyFont="1" applyAlignment="1">
      <alignment vertical="center"/>
    </xf>
    <xf numFmtId="164" fontId="5" fillId="0" borderId="7" xfId="3" applyNumberFormat="1" applyFont="1" applyBorder="1"/>
    <xf numFmtId="164" fontId="5" fillId="0" borderId="12" xfId="3" applyNumberFormat="1" applyFont="1" applyBorder="1" applyAlignment="1">
      <alignment horizontal="right" vertical="center"/>
    </xf>
    <xf numFmtId="164" fontId="1" fillId="0" borderId="15" xfId="3" applyNumberFormat="1" applyBorder="1" applyAlignment="1">
      <alignment horizontal="right" vertical="top" wrapText="1"/>
    </xf>
    <xf numFmtId="164" fontId="5" fillId="0" borderId="0" xfId="3" applyNumberFormat="1" applyFont="1" applyAlignment="1">
      <alignment vertical="top"/>
    </xf>
    <xf numFmtId="164" fontId="1" fillId="0" borderId="7" xfId="3" applyNumberFormat="1" applyBorder="1" applyAlignment="1">
      <alignment horizontal="right" wrapText="1"/>
    </xf>
    <xf numFmtId="164" fontId="5" fillId="0" borderId="12" xfId="3" applyNumberFormat="1" applyFont="1" applyBorder="1" applyAlignment="1">
      <alignment vertical="center"/>
    </xf>
    <xf numFmtId="49" fontId="5" fillId="0" borderId="0" xfId="3" applyNumberFormat="1" applyFont="1" applyAlignment="1">
      <alignment horizontal="justify" vertical="top" wrapText="1"/>
    </xf>
    <xf numFmtId="49" fontId="5" fillId="0" borderId="0" xfId="3" applyNumberFormat="1" applyFont="1" applyAlignment="1">
      <alignment horizontal="justify" vertical="center" wrapText="1"/>
    </xf>
    <xf numFmtId="165" fontId="1" fillId="10" borderId="0" xfId="1" applyFill="1"/>
    <xf numFmtId="49" fontId="1" fillId="10" borderId="0" xfId="1" applyNumberFormat="1" applyFill="1" applyAlignment="1">
      <alignment horizontal="left" vertical="top" wrapText="1"/>
    </xf>
    <xf numFmtId="167" fontId="5" fillId="0" borderId="0" xfId="3" applyNumberFormat="1" applyFont="1" applyAlignment="1">
      <alignment vertical="center"/>
    </xf>
    <xf numFmtId="165" fontId="1" fillId="0" borderId="7" xfId="3" applyBorder="1" applyAlignment="1">
      <alignment horizontal="right" vertical="top"/>
    </xf>
    <xf numFmtId="167" fontId="5" fillId="0" borderId="12" xfId="3" applyNumberFormat="1" applyFont="1" applyBorder="1" applyAlignment="1">
      <alignment vertical="center"/>
    </xf>
    <xf numFmtId="49" fontId="5" fillId="0" borderId="12" xfId="3" applyNumberFormat="1" applyFont="1" applyBorder="1" applyAlignment="1">
      <alignment horizontal="justify" vertical="top" wrapText="1"/>
    </xf>
    <xf numFmtId="165" fontId="1" fillId="0" borderId="15" xfId="1" applyFill="1" applyBorder="1" applyAlignment="1">
      <alignment horizontal="left" vertical="top" wrapText="1"/>
    </xf>
    <xf numFmtId="165" fontId="1" fillId="0" borderId="12" xfId="3" applyBorder="1" applyAlignment="1">
      <alignment horizontal="justify" vertical="top" wrapText="1"/>
    </xf>
    <xf numFmtId="165" fontId="1" fillId="0" borderId="12" xfId="3" applyBorder="1" applyAlignment="1">
      <alignment horizontal="left" wrapText="1"/>
    </xf>
    <xf numFmtId="165" fontId="1" fillId="0" borderId="13" xfId="3" applyBorder="1" applyAlignment="1">
      <alignment horizontal="justify" vertical="top" wrapText="1"/>
    </xf>
    <xf numFmtId="165" fontId="1" fillId="10" borderId="4" xfId="1" applyFill="1" applyBorder="1"/>
    <xf numFmtId="49" fontId="1" fillId="10" borderId="7" xfId="1" applyNumberFormat="1" applyFill="1" applyBorder="1" applyAlignment="1">
      <alignment horizontal="left" vertical="top" wrapText="1"/>
    </xf>
    <xf numFmtId="164" fontId="1" fillId="0" borderId="12" xfId="3" applyNumberFormat="1" applyBorder="1" applyAlignment="1">
      <alignment horizontal="right" vertical="top" wrapText="1"/>
    </xf>
    <xf numFmtId="164" fontId="1" fillId="0" borderId="0" xfId="3" applyNumberFormat="1" applyAlignment="1">
      <alignment horizontal="right" vertical="top" wrapText="1"/>
    </xf>
    <xf numFmtId="167" fontId="5" fillId="0" borderId="10" xfId="3" applyNumberFormat="1" applyFont="1" applyBorder="1"/>
    <xf numFmtId="167" fontId="5" fillId="0" borderId="12" xfId="3" applyNumberFormat="1" applyFont="1" applyBorder="1" applyAlignment="1">
      <alignment vertical="top"/>
    </xf>
    <xf numFmtId="167" fontId="5" fillId="0" borderId="0" xfId="3" applyNumberFormat="1" applyFont="1" applyAlignment="1">
      <alignment horizontal="left"/>
    </xf>
    <xf numFmtId="49" fontId="1" fillId="10" borderId="8" xfId="1" applyNumberFormat="1" applyFill="1" applyBorder="1" applyAlignment="1">
      <alignment horizontal="left" vertical="top" wrapText="1"/>
    </xf>
    <xf numFmtId="165" fontId="1" fillId="0" borderId="0" xfId="3" applyAlignment="1">
      <alignment horizontal="center" vertical="center"/>
    </xf>
    <xf numFmtId="167" fontId="1" fillId="0" borderId="0" xfId="3" applyNumberFormat="1" applyAlignment="1">
      <alignment horizontal="center" vertical="center"/>
    </xf>
    <xf numFmtId="167" fontId="5" fillId="0" borderId="12" xfId="3" applyNumberFormat="1" applyFont="1" applyBorder="1"/>
    <xf numFmtId="164" fontId="1" fillId="0" borderId="0" xfId="3" applyNumberFormat="1" applyAlignment="1">
      <alignment horizontal="justify" vertical="top" wrapText="1"/>
    </xf>
    <xf numFmtId="165" fontId="1" fillId="2" borderId="8" xfId="1" applyBorder="1"/>
    <xf numFmtId="167" fontId="1" fillId="0" borderId="0" xfId="1" applyNumberFormat="1" applyFill="1"/>
    <xf numFmtId="49" fontId="1" fillId="2" borderId="7" xfId="1" applyNumberFormat="1" applyBorder="1" applyAlignment="1">
      <alignment horizontal="left" vertical="top" wrapText="1"/>
    </xf>
    <xf numFmtId="165" fontId="5" fillId="0" borderId="15" xfId="3" applyFont="1" applyBorder="1"/>
    <xf numFmtId="164" fontId="1" fillId="0" borderId="15" xfId="3" applyNumberFormat="1" applyBorder="1" applyAlignment="1">
      <alignment horizontal="right" wrapText="1"/>
    </xf>
    <xf numFmtId="165" fontId="5" fillId="0" borderId="7" xfId="3" applyFont="1" applyBorder="1"/>
    <xf numFmtId="167" fontId="1" fillId="0" borderId="4" xfId="1" applyNumberFormat="1" applyFill="1" applyBorder="1"/>
    <xf numFmtId="165" fontId="6" fillId="0" borderId="13" xfId="3" applyFont="1" applyBorder="1" applyAlignment="1">
      <alignment horizontal="left" wrapText="1"/>
    </xf>
    <xf numFmtId="165" fontId="1" fillId="0" borderId="2" xfId="1" applyFill="1" applyBorder="1" applyAlignment="1">
      <alignment horizontal="left" vertical="top" wrapText="1"/>
    </xf>
    <xf numFmtId="167" fontId="20" fillId="0" borderId="0" xfId="3" applyNumberFormat="1" applyFont="1" applyAlignment="1">
      <alignment horizontal="right" vertical="center" wrapText="1"/>
    </xf>
    <xf numFmtId="167" fontId="1" fillId="0" borderId="12" xfId="3" applyNumberFormat="1" applyBorder="1" applyAlignment="1">
      <alignment horizontal="right" vertical="center" wrapText="1"/>
    </xf>
    <xf numFmtId="165" fontId="1" fillId="0" borderId="4" xfId="1" applyFill="1" applyBorder="1" applyAlignment="1">
      <alignment horizontal="left" vertical="top" wrapText="1"/>
    </xf>
    <xf numFmtId="165" fontId="1" fillId="0" borderId="0" xfId="3" applyAlignment="1">
      <alignment horizontal="left" wrapText="1"/>
    </xf>
    <xf numFmtId="167" fontId="1" fillId="0" borderId="0" xfId="3" applyNumberFormat="1" applyAlignment="1">
      <alignment horizontal="right" wrapText="1"/>
    </xf>
    <xf numFmtId="49" fontId="5" fillId="0" borderId="0" xfId="3" applyNumberFormat="1" applyFont="1" applyAlignment="1" applyProtection="1">
      <alignment horizontal="left" wrapText="1"/>
      <protection locked="0"/>
    </xf>
    <xf numFmtId="164" fontId="5" fillId="0" borderId="0" xfId="3" applyNumberFormat="1" applyFont="1" applyAlignment="1">
      <alignment horizontal="right" vertical="center" wrapText="1"/>
    </xf>
    <xf numFmtId="165" fontId="5" fillId="0" borderId="0" xfId="3" applyFont="1" applyAlignment="1">
      <alignment horizontal="left" wrapText="1"/>
    </xf>
    <xf numFmtId="165" fontId="12" fillId="6" borderId="5" xfId="3" applyFont="1" applyFill="1" applyBorder="1" applyAlignment="1">
      <alignment horizontal="center" vertical="center" wrapText="1"/>
    </xf>
    <xf numFmtId="164" fontId="15" fillId="0" borderId="3" xfId="3" applyNumberFormat="1" applyFont="1" applyBorder="1" applyAlignment="1">
      <alignment horizontal="right"/>
    </xf>
    <xf numFmtId="165" fontId="7" fillId="5" borderId="7" xfId="1" applyFont="1" applyFill="1" applyBorder="1" applyAlignment="1">
      <alignment wrapText="1"/>
    </xf>
    <xf numFmtId="49" fontId="11" fillId="4" borderId="8" xfId="2" applyNumberFormat="1" applyFont="1" applyFill="1" applyBorder="1" applyAlignment="1" applyProtection="1">
      <alignment horizontal="center" vertical="center" wrapText="1"/>
      <protection locked="0"/>
    </xf>
    <xf numFmtId="165" fontId="7" fillId="5" borderId="4" xfId="1" applyFont="1" applyFill="1" applyBorder="1" applyAlignment="1">
      <alignment vertical="center"/>
    </xf>
    <xf numFmtId="164" fontId="15" fillId="0" borderId="2" xfId="3" applyNumberFormat="1" applyFont="1" applyBorder="1" applyAlignment="1">
      <alignment horizontal="right"/>
    </xf>
    <xf numFmtId="164" fontId="15" fillId="0" borderId="13" xfId="3" applyNumberFormat="1" applyFont="1" applyBorder="1" applyAlignment="1">
      <alignment horizontal="right"/>
    </xf>
    <xf numFmtId="164" fontId="15" fillId="0" borderId="0" xfId="3" applyNumberFormat="1" applyFont="1" applyAlignment="1">
      <alignment horizontal="right"/>
    </xf>
    <xf numFmtId="167" fontId="7" fillId="0" borderId="0" xfId="3" applyNumberFormat="1" applyFont="1" applyAlignment="1" applyProtection="1">
      <alignment horizontal="center" vertical="center" wrapText="1"/>
      <protection locked="0"/>
    </xf>
    <xf numFmtId="49" fontId="11" fillId="4" borderId="6" xfId="2" applyNumberFormat="1" applyFont="1" applyFill="1" applyBorder="1" applyAlignment="1" applyProtection="1">
      <alignment horizontal="center" vertical="center" wrapText="1"/>
      <protection locked="0"/>
    </xf>
    <xf numFmtId="49" fontId="5" fillId="6" borderId="6" xfId="1" applyNumberFormat="1" applyFont="1" applyFill="1" applyBorder="1" applyAlignment="1">
      <alignment horizontal="left" wrapText="1"/>
    </xf>
    <xf numFmtId="165" fontId="6" fillId="0" borderId="16" xfId="3" applyFont="1" applyBorder="1" applyAlignment="1">
      <alignment horizontal="left" wrapText="1"/>
    </xf>
    <xf numFmtId="165" fontId="6" fillId="0" borderId="18" xfId="3" applyFont="1" applyBorder="1" applyAlignment="1">
      <alignment horizontal="left" wrapText="1"/>
    </xf>
    <xf numFmtId="49" fontId="12" fillId="0" borderId="5" xfId="3" applyNumberFormat="1" applyFont="1" applyBorder="1" applyAlignment="1">
      <alignment horizontal="center" vertical="center" wrapText="1"/>
    </xf>
    <xf numFmtId="165" fontId="7" fillId="5" borderId="20" xfId="1" applyFont="1" applyFill="1" applyBorder="1"/>
    <xf numFmtId="49" fontId="7" fillId="5" borderId="21" xfId="1" applyNumberFormat="1" applyFont="1" applyFill="1" applyBorder="1" applyAlignment="1">
      <alignment horizontal="left" vertical="top" wrapText="1"/>
    </xf>
    <xf numFmtId="49" fontId="7" fillId="5" borderId="22" xfId="1" applyNumberFormat="1" applyFont="1" applyFill="1" applyBorder="1" applyAlignment="1">
      <alignment horizontal="left" vertical="top" wrapText="1"/>
    </xf>
    <xf numFmtId="167" fontId="5" fillId="5" borderId="9" xfId="3" applyNumberFormat="1" applyFont="1" applyFill="1" applyBorder="1" applyAlignment="1">
      <alignment horizontal="right" vertical="center"/>
    </xf>
    <xf numFmtId="49" fontId="11" fillId="4" borderId="5" xfId="2" applyNumberFormat="1" applyFont="1" applyFill="1" applyBorder="1" applyAlignment="1" applyProtection="1">
      <alignment horizontal="center" vertical="center" wrapText="1"/>
      <protection locked="0"/>
    </xf>
    <xf numFmtId="165" fontId="12" fillId="12" borderId="5" xfId="3" applyFont="1" applyFill="1" applyBorder="1" applyAlignment="1">
      <alignment horizontal="center" vertical="center" wrapText="1"/>
    </xf>
    <xf numFmtId="167" fontId="5" fillId="5" borderId="1" xfId="1" applyNumberFormat="1" applyFont="1" applyFill="1" applyBorder="1" applyAlignment="1">
      <alignment horizontal="right" vertical="top" wrapText="1"/>
    </xf>
    <xf numFmtId="49" fontId="7" fillId="5" borderId="5" xfId="1" applyNumberFormat="1" applyFont="1" applyFill="1" applyBorder="1" applyAlignment="1">
      <alignment horizontal="left" vertical="top" wrapText="1"/>
    </xf>
    <xf numFmtId="165" fontId="17" fillId="0" borderId="0" xfId="3" applyFont="1" applyAlignment="1">
      <alignment horizontal="left" wrapText="1"/>
    </xf>
    <xf numFmtId="49" fontId="7" fillId="0" borderId="0" xfId="3" applyNumberFormat="1" applyFont="1" applyAlignment="1" applyProtection="1">
      <alignment horizontal="left" vertical="center" wrapText="1"/>
      <protection locked="0"/>
    </xf>
    <xf numFmtId="0" fontId="21" fillId="0" borderId="0" xfId="0" applyFont="1" applyAlignment="1">
      <alignment horizontal="left" vertical="center" wrapText="1"/>
    </xf>
    <xf numFmtId="165" fontId="7" fillId="5" borderId="15" xfId="1" applyFont="1" applyFill="1" applyBorder="1" applyAlignment="1">
      <alignment vertical="center"/>
    </xf>
    <xf numFmtId="165" fontId="12" fillId="14" borderId="18" xfId="3" applyFont="1" applyFill="1" applyBorder="1" applyAlignment="1">
      <alignment horizontal="center" vertical="center" wrapText="1"/>
    </xf>
    <xf numFmtId="167" fontId="15" fillId="0" borderId="0" xfId="3" applyNumberFormat="1" applyFont="1" applyAlignment="1">
      <alignment horizontal="right"/>
    </xf>
    <xf numFmtId="165" fontId="12" fillId="6" borderId="31" xfId="3" applyFont="1" applyFill="1" applyBorder="1" applyAlignment="1">
      <alignment horizontal="center" vertical="center" wrapText="1"/>
    </xf>
    <xf numFmtId="167" fontId="5" fillId="5" borderId="32" xfId="3" applyNumberFormat="1" applyFont="1" applyFill="1" applyBorder="1" applyAlignment="1">
      <alignment horizontal="right" vertical="center"/>
    </xf>
    <xf numFmtId="165" fontId="14" fillId="0" borderId="30" xfId="3" applyFont="1" applyBorder="1" applyAlignment="1">
      <alignment horizontal="left" wrapText="1"/>
    </xf>
    <xf numFmtId="164" fontId="14" fillId="0" borderId="30" xfId="3" applyNumberFormat="1" applyFont="1" applyBorder="1" applyAlignment="1">
      <alignment horizontal="center"/>
    </xf>
    <xf numFmtId="167" fontId="9" fillId="0" borderId="0" xfId="3" applyNumberFormat="1" applyFont="1" applyAlignment="1">
      <alignment horizontal="right" wrapText="1"/>
    </xf>
    <xf numFmtId="165" fontId="7" fillId="0" borderId="0" xfId="1" applyFont="1" applyFill="1" applyAlignment="1">
      <alignment horizontal="left" vertical="center" wrapText="1"/>
    </xf>
    <xf numFmtId="49" fontId="7" fillId="15" borderId="0" xfId="3" applyNumberFormat="1" applyFont="1" applyFill="1" applyAlignment="1" applyProtection="1">
      <alignment horizontal="justify" wrapText="1"/>
      <protection locked="0"/>
    </xf>
    <xf numFmtId="49" fontId="6" fillId="15" borderId="0" xfId="3" applyNumberFormat="1" applyFont="1" applyFill="1" applyAlignment="1" applyProtection="1">
      <alignment horizontal="justify" wrapText="1"/>
      <protection locked="0"/>
    </xf>
    <xf numFmtId="49" fontId="6" fillId="0" borderId="30" xfId="3" applyNumberFormat="1" applyFont="1" applyBorder="1" applyAlignment="1" applyProtection="1">
      <alignment wrapText="1"/>
      <protection locked="0"/>
    </xf>
    <xf numFmtId="167" fontId="7" fillId="0" borderId="0" xfId="3" applyNumberFormat="1" applyFont="1" applyAlignment="1" applyProtection="1">
      <alignment horizontal="center" wrapText="1"/>
      <protection locked="0"/>
    </xf>
    <xf numFmtId="165" fontId="5" fillId="0" borderId="32" xfId="3" applyFont="1" applyBorder="1" applyAlignment="1">
      <alignment horizontal="left" vertical="top" wrapText="1"/>
    </xf>
    <xf numFmtId="165" fontId="7" fillId="16" borderId="15" xfId="1" applyFont="1" applyFill="1" applyBorder="1" applyAlignment="1">
      <alignment vertical="center"/>
    </xf>
    <xf numFmtId="165" fontId="7" fillId="16" borderId="7" xfId="1" applyFont="1" applyFill="1" applyBorder="1" applyAlignment="1">
      <alignment vertical="top" wrapText="1"/>
    </xf>
    <xf numFmtId="49" fontId="7" fillId="16" borderId="39" xfId="1" applyNumberFormat="1" applyFont="1" applyFill="1" applyBorder="1" applyAlignment="1">
      <alignment horizontal="left" vertical="top" wrapText="1"/>
    </xf>
    <xf numFmtId="165" fontId="7" fillId="16" borderId="5" xfId="1" applyFont="1" applyFill="1" applyBorder="1"/>
    <xf numFmtId="0" fontId="24" fillId="0" borderId="0" xfId="0" applyFont="1"/>
    <xf numFmtId="49" fontId="7" fillId="16" borderId="18" xfId="1" applyNumberFormat="1" applyFont="1" applyFill="1" applyBorder="1" applyAlignment="1">
      <alignment horizontal="left" vertical="top" wrapText="1"/>
    </xf>
    <xf numFmtId="49" fontId="9" fillId="0" borderId="0" xfId="3" applyNumberFormat="1" applyFont="1" applyAlignment="1" applyProtection="1">
      <alignment horizontal="center" vertical="center" wrapText="1"/>
      <protection locked="0"/>
    </xf>
    <xf numFmtId="49" fontId="18" fillId="0" borderId="0" xfId="3" applyNumberFormat="1" applyFont="1" applyAlignment="1" applyProtection="1">
      <alignment wrapText="1"/>
      <protection locked="0"/>
    </xf>
    <xf numFmtId="49" fontId="9" fillId="0" borderId="0" xfId="3" applyNumberFormat="1" applyFont="1" applyAlignment="1" applyProtection="1">
      <alignment horizontal="left" wrapText="1"/>
      <protection locked="0"/>
    </xf>
    <xf numFmtId="165" fontId="5" fillId="19" borderId="43" xfId="3" applyFont="1" applyFill="1" applyBorder="1" applyAlignment="1">
      <alignment horizontal="left" vertical="center" wrapText="1"/>
    </xf>
    <xf numFmtId="170" fontId="5" fillId="16" borderId="1" xfId="3" applyNumberFormat="1" applyFont="1" applyFill="1" applyBorder="1" applyAlignment="1">
      <alignment horizontal="center" vertical="center"/>
    </xf>
    <xf numFmtId="165" fontId="7" fillId="16" borderId="15" xfId="1" applyFont="1" applyFill="1" applyBorder="1"/>
    <xf numFmtId="170" fontId="5" fillId="16" borderId="43" xfId="3" applyNumberFormat="1" applyFont="1" applyFill="1" applyBorder="1" applyAlignment="1">
      <alignment horizontal="center" vertical="center"/>
    </xf>
    <xf numFmtId="165" fontId="7" fillId="16" borderId="15" xfId="1" applyFont="1" applyFill="1" applyBorder="1" applyAlignment="1">
      <alignment vertical="top"/>
    </xf>
    <xf numFmtId="49" fontId="7" fillId="16" borderId="40" xfId="1" applyNumberFormat="1" applyFont="1" applyFill="1" applyBorder="1" applyAlignment="1">
      <alignment horizontal="left" vertical="top" wrapText="1"/>
    </xf>
    <xf numFmtId="170" fontId="9" fillId="0" borderId="0" xfId="3" applyNumberFormat="1" applyFont="1" applyAlignment="1">
      <alignment horizontal="right" wrapText="1"/>
    </xf>
    <xf numFmtId="165" fontId="9" fillId="0" borderId="0" xfId="1" applyFont="1" applyFill="1" applyAlignment="1">
      <alignment horizontal="left" vertical="center" wrapText="1"/>
    </xf>
    <xf numFmtId="170" fontId="9" fillId="0" borderId="0" xfId="3" applyNumberFormat="1" applyFont="1" applyAlignment="1" applyProtection="1">
      <alignment horizontal="center" vertical="center" wrapText="1"/>
      <protection locked="0"/>
    </xf>
    <xf numFmtId="170" fontId="24" fillId="17" borderId="43" xfId="0" applyNumberFormat="1" applyFont="1" applyFill="1" applyBorder="1" applyAlignment="1">
      <alignment horizontal="center" vertical="center"/>
    </xf>
    <xf numFmtId="170" fontId="5" fillId="16" borderId="8" xfId="3" applyNumberFormat="1" applyFont="1" applyFill="1" applyBorder="1" applyAlignment="1">
      <alignment horizontal="center" vertical="center"/>
    </xf>
    <xf numFmtId="167" fontId="9" fillId="0" borderId="0" xfId="3" applyNumberFormat="1" applyFont="1" applyAlignment="1" applyProtection="1">
      <alignment horizontal="center" wrapText="1"/>
      <protection locked="0"/>
    </xf>
    <xf numFmtId="165" fontId="9" fillId="0" borderId="0" xfId="3" applyFont="1"/>
    <xf numFmtId="0" fontId="23" fillId="0" borderId="0" xfId="0" applyFont="1" applyAlignment="1">
      <alignment horizontal="left" wrapText="1"/>
    </xf>
    <xf numFmtId="165" fontId="14" fillId="0" borderId="43" xfId="3" applyFont="1" applyBorder="1" applyAlignment="1">
      <alignment horizontal="left" wrapText="1"/>
    </xf>
    <xf numFmtId="49" fontId="5" fillId="6" borderId="43" xfId="1" applyNumberFormat="1" applyFont="1" applyFill="1" applyBorder="1" applyAlignment="1">
      <alignment horizontal="left" wrapText="1"/>
    </xf>
    <xf numFmtId="49" fontId="12" fillId="0" borderId="8" xfId="3" applyNumberFormat="1" applyFont="1" applyBorder="1" applyAlignment="1">
      <alignment horizontal="center" vertical="center" wrapText="1"/>
    </xf>
    <xf numFmtId="170" fontId="28" fillId="0" borderId="0" xfId="3" applyNumberFormat="1" applyFont="1" applyAlignment="1">
      <alignment horizontal="right" vertical="center" wrapText="1"/>
    </xf>
    <xf numFmtId="0" fontId="0" fillId="0" borderId="0" xfId="0" applyAlignment="1">
      <alignment vertical="center"/>
    </xf>
    <xf numFmtId="170" fontId="15" fillId="21" borderId="0" xfId="3" applyNumberFormat="1" applyFont="1" applyFill="1" applyAlignment="1">
      <alignment horizontal="right" vertical="center"/>
    </xf>
    <xf numFmtId="49" fontId="5" fillId="6" borderId="4" xfId="1" applyNumberFormat="1" applyFont="1" applyFill="1" applyBorder="1" applyAlignment="1">
      <alignment horizontal="left" wrapText="1"/>
    </xf>
    <xf numFmtId="165" fontId="29" fillId="0" borderId="1" xfId="3" applyFont="1" applyBorder="1" applyAlignment="1">
      <alignment horizontal="left" vertical="center" wrapText="1"/>
    </xf>
    <xf numFmtId="165" fontId="29" fillId="0" borderId="1" xfId="3" applyFont="1" applyBorder="1" applyAlignment="1">
      <alignment horizontal="left" vertical="top" wrapText="1"/>
    </xf>
    <xf numFmtId="165" fontId="29" fillId="0" borderId="43" xfId="3" applyFont="1" applyBorder="1" applyAlignment="1">
      <alignment horizontal="left" vertical="center" wrapText="1"/>
    </xf>
    <xf numFmtId="165" fontId="14" fillId="0" borderId="0" xfId="3" applyFont="1" applyAlignment="1">
      <alignment horizontal="center" wrapText="1"/>
    </xf>
    <xf numFmtId="170" fontId="5" fillId="16" borderId="6" xfId="3" applyNumberFormat="1" applyFont="1" applyFill="1" applyBorder="1" applyAlignment="1">
      <alignment horizontal="center" vertical="center"/>
    </xf>
    <xf numFmtId="165" fontId="26" fillId="0" borderId="6" xfId="3" applyFont="1" applyBorder="1" applyAlignment="1">
      <alignment horizontal="left" vertical="top" wrapText="1"/>
    </xf>
    <xf numFmtId="165" fontId="29" fillId="0" borderId="43" xfId="3" applyFont="1" applyBorder="1" applyAlignment="1">
      <alignment horizontal="left" wrapText="1"/>
    </xf>
    <xf numFmtId="170" fontId="5" fillId="16" borderId="18" xfId="3" applyNumberFormat="1" applyFont="1" applyFill="1" applyBorder="1" applyAlignment="1">
      <alignment horizontal="center" vertical="center"/>
    </xf>
    <xf numFmtId="49" fontId="11" fillId="4" borderId="43" xfId="2" applyNumberFormat="1" applyFont="1" applyFill="1" applyBorder="1" applyAlignment="1" applyProtection="1">
      <alignment horizontal="center" vertical="center" wrapText="1"/>
      <protection locked="0"/>
    </xf>
    <xf numFmtId="165" fontId="12" fillId="12" borderId="43" xfId="3" applyFont="1" applyFill="1" applyBorder="1" applyAlignment="1">
      <alignment horizontal="center" vertical="center" wrapText="1"/>
    </xf>
    <xf numFmtId="165" fontId="7" fillId="16" borderId="19" xfId="1" applyFont="1" applyFill="1" applyBorder="1"/>
    <xf numFmtId="170" fontId="28" fillId="0" borderId="0" xfId="3" applyNumberFormat="1" applyFont="1" applyAlignment="1">
      <alignment horizontal="right" vertical="top" wrapText="1"/>
    </xf>
    <xf numFmtId="170" fontId="28" fillId="0" borderId="0" xfId="3" applyNumberFormat="1" applyFont="1" applyAlignment="1">
      <alignment vertical="center" wrapText="1"/>
    </xf>
    <xf numFmtId="165" fontId="28" fillId="0" borderId="0" xfId="3" applyFont="1" applyAlignment="1" applyProtection="1">
      <alignment wrapText="1"/>
      <protection locked="0"/>
    </xf>
    <xf numFmtId="170" fontId="31" fillId="0" borderId="0" xfId="3" applyNumberFormat="1" applyFont="1" applyAlignment="1" applyProtection="1">
      <alignment wrapText="1"/>
      <protection locked="0"/>
    </xf>
    <xf numFmtId="165" fontId="28" fillId="0" borderId="0" xfId="3" applyFont="1" applyAlignment="1" applyProtection="1">
      <alignment horizontal="justify" wrapText="1"/>
      <protection locked="0"/>
    </xf>
    <xf numFmtId="170" fontId="31" fillId="0" borderId="0" xfId="3" applyNumberFormat="1" applyFont="1" applyAlignment="1" applyProtection="1">
      <alignment horizontal="justify" wrapText="1"/>
      <protection locked="0"/>
    </xf>
    <xf numFmtId="165" fontId="18" fillId="0" borderId="0" xfId="3" applyFont="1" applyAlignment="1" applyProtection="1">
      <alignment horizontal="justify" wrapText="1"/>
      <protection locked="0"/>
    </xf>
    <xf numFmtId="49" fontId="28" fillId="0" borderId="0" xfId="3" applyNumberFormat="1" applyFont="1" applyAlignment="1" applyProtection="1">
      <alignment wrapText="1"/>
      <protection locked="0"/>
    </xf>
    <xf numFmtId="49" fontId="7" fillId="16" borderId="15" xfId="1" applyNumberFormat="1" applyFont="1" applyFill="1" applyBorder="1" applyAlignment="1">
      <alignment horizontal="left" vertical="top" wrapText="1"/>
    </xf>
    <xf numFmtId="170" fontId="5" fillId="16" borderId="43" xfId="1" applyNumberFormat="1" applyFont="1" applyFill="1" applyBorder="1" applyAlignment="1">
      <alignment horizontal="center" vertical="center"/>
    </xf>
    <xf numFmtId="170" fontId="5" fillId="16" borderId="43" xfId="1" applyNumberFormat="1" applyFont="1" applyFill="1" applyBorder="1" applyAlignment="1">
      <alignment horizontal="center" vertical="center" wrapText="1"/>
    </xf>
    <xf numFmtId="170" fontId="18" fillId="0" borderId="0" xfId="3" applyNumberFormat="1" applyFont="1" applyAlignment="1" applyProtection="1">
      <alignment wrapText="1"/>
      <protection locked="0"/>
    </xf>
    <xf numFmtId="170" fontId="18" fillId="0" borderId="0" xfId="3" applyNumberFormat="1" applyFont="1" applyAlignment="1" applyProtection="1">
      <alignment horizontal="justify" wrapText="1"/>
      <protection locked="0"/>
    </xf>
    <xf numFmtId="164" fontId="18" fillId="0" borderId="0" xfId="3" applyNumberFormat="1" applyFont="1"/>
    <xf numFmtId="165" fontId="5" fillId="19" borderId="7" xfId="3" applyFont="1" applyFill="1" applyBorder="1" applyAlignment="1">
      <alignment horizontal="left" vertical="center" wrapText="1"/>
    </xf>
    <xf numFmtId="170" fontId="5" fillId="8" borderId="4" xfId="3" applyNumberFormat="1" applyFont="1" applyFill="1" applyBorder="1" applyAlignment="1">
      <alignment horizontal="center" vertical="center"/>
    </xf>
    <xf numFmtId="170" fontId="5" fillId="8" borderId="10" xfId="3" applyNumberFormat="1" applyFont="1" applyFill="1" applyBorder="1" applyAlignment="1">
      <alignment horizontal="center" vertical="center"/>
    </xf>
    <xf numFmtId="165" fontId="5" fillId="18" borderId="2" xfId="3" applyFont="1" applyFill="1" applyBorder="1" applyAlignment="1">
      <alignment horizontal="center" vertical="center" wrapText="1"/>
    </xf>
    <xf numFmtId="165" fontId="5" fillId="18" borderId="13" xfId="3" applyFont="1" applyFill="1" applyBorder="1" applyAlignment="1">
      <alignment horizontal="center" vertical="center" wrapText="1"/>
    </xf>
    <xf numFmtId="165" fontId="5" fillId="18" borderId="3" xfId="3" applyFont="1" applyFill="1" applyBorder="1" applyAlignment="1">
      <alignment horizontal="center" vertical="center" wrapText="1"/>
    </xf>
    <xf numFmtId="170" fontId="5" fillId="8" borderId="2" xfId="3" applyNumberFormat="1" applyFont="1" applyFill="1" applyBorder="1" applyAlignment="1">
      <alignment horizontal="center" vertical="center"/>
    </xf>
    <xf numFmtId="170" fontId="5" fillId="8" borderId="13" xfId="3" applyNumberFormat="1" applyFont="1" applyFill="1" applyBorder="1" applyAlignment="1">
      <alignment horizontal="center" vertical="center"/>
    </xf>
    <xf numFmtId="165" fontId="14" fillId="0" borderId="0" xfId="3" applyFont="1" applyAlignment="1">
      <alignment horizontal="center" wrapText="1"/>
    </xf>
    <xf numFmtId="164" fontId="5" fillId="16" borderId="3" xfId="3" applyNumberFormat="1" applyFont="1" applyFill="1" applyBorder="1" applyAlignment="1">
      <alignment horizontal="left" vertical="center"/>
    </xf>
    <xf numFmtId="164" fontId="5" fillId="16" borderId="1" xfId="3" applyNumberFormat="1" applyFont="1" applyFill="1" applyBorder="1" applyAlignment="1">
      <alignment horizontal="left" vertical="center"/>
    </xf>
    <xf numFmtId="164" fontId="5" fillId="16" borderId="18" xfId="3" applyNumberFormat="1" applyFont="1" applyFill="1" applyBorder="1" applyAlignment="1">
      <alignment horizontal="center" vertical="center"/>
    </xf>
    <xf numFmtId="170" fontId="9" fillId="16" borderId="18" xfId="3" applyNumberFormat="1" applyFont="1" applyFill="1" applyBorder="1" applyAlignment="1">
      <alignment horizontal="center" vertical="center"/>
    </xf>
    <xf numFmtId="170" fontId="9" fillId="16" borderId="43" xfId="3" applyNumberFormat="1" applyFont="1" applyFill="1" applyBorder="1" applyAlignment="1">
      <alignment horizontal="center" vertical="center"/>
    </xf>
    <xf numFmtId="164" fontId="5" fillId="16" borderId="43" xfId="3" applyNumberFormat="1" applyFont="1" applyFill="1" applyBorder="1" applyAlignment="1">
      <alignment horizontal="center" vertical="center"/>
    </xf>
    <xf numFmtId="170" fontId="5" fillId="8" borderId="3" xfId="3" applyNumberFormat="1" applyFont="1" applyFill="1" applyBorder="1" applyAlignment="1">
      <alignment horizontal="center" vertical="center"/>
    </xf>
    <xf numFmtId="0" fontId="0" fillId="0" borderId="4" xfId="0" applyBorder="1"/>
    <xf numFmtId="0" fontId="0" fillId="0" borderId="10" xfId="0" applyBorder="1"/>
    <xf numFmtId="0" fontId="0" fillId="0" borderId="9" xfId="0" applyBorder="1"/>
    <xf numFmtId="170" fontId="15" fillId="0" borderId="43" xfId="3" applyNumberFormat="1" applyFont="1" applyBorder="1" applyAlignment="1">
      <alignment horizontal="right"/>
    </xf>
    <xf numFmtId="170" fontId="15" fillId="0" borderId="2" xfId="3" applyNumberFormat="1" applyFont="1" applyBorder="1" applyAlignment="1">
      <alignment horizontal="right" wrapText="1"/>
    </xf>
    <xf numFmtId="170" fontId="15" fillId="0" borderId="13" xfId="3" applyNumberFormat="1" applyFont="1" applyBorder="1" applyAlignment="1">
      <alignment horizontal="right" wrapText="1"/>
    </xf>
    <xf numFmtId="170" fontId="15" fillId="0" borderId="3" xfId="3" applyNumberFormat="1" applyFont="1" applyBorder="1" applyAlignment="1">
      <alignment horizontal="right" wrapText="1"/>
    </xf>
    <xf numFmtId="165" fontId="11" fillId="4" borderId="43" xfId="2" applyFont="1" applyFill="1" applyBorder="1" applyAlignment="1">
      <alignment horizontal="center" vertical="center" wrapText="1"/>
    </xf>
    <xf numFmtId="170" fontId="9" fillId="16" borderId="28" xfId="3" applyNumberFormat="1" applyFont="1" applyFill="1" applyBorder="1" applyAlignment="1">
      <alignment horizontal="center" vertical="center"/>
    </xf>
    <xf numFmtId="170" fontId="9" fillId="16" borderId="40" xfId="3" applyNumberFormat="1" applyFont="1" applyFill="1" applyBorder="1" applyAlignment="1">
      <alignment horizontal="center" vertical="center"/>
    </xf>
    <xf numFmtId="165" fontId="12" fillId="0" borderId="5" xfId="3" applyFont="1" applyBorder="1" applyAlignment="1">
      <alignment horizontal="center" vertical="center" wrapText="1"/>
    </xf>
    <xf numFmtId="170" fontId="5" fillId="8" borderId="1" xfId="3" applyNumberFormat="1" applyFont="1" applyFill="1" applyBorder="1" applyAlignment="1">
      <alignment horizontal="center" vertical="center"/>
    </xf>
    <xf numFmtId="164" fontId="1" fillId="0" borderId="1" xfId="3" applyNumberFormat="1" applyBorder="1" applyAlignment="1">
      <alignment horizontal="center"/>
    </xf>
    <xf numFmtId="49" fontId="12" fillId="0" borderId="6" xfId="3" applyNumberFormat="1" applyFont="1" applyBorder="1" applyAlignment="1">
      <alignment horizontal="center" vertical="center" wrapText="1"/>
    </xf>
    <xf numFmtId="170" fontId="6" fillId="8" borderId="9" xfId="1" applyNumberFormat="1" applyFont="1" applyFill="1" applyBorder="1" applyAlignment="1">
      <alignment horizontal="center" vertical="center" wrapText="1"/>
    </xf>
    <xf numFmtId="170" fontId="6" fillId="8" borderId="8" xfId="1" applyNumberFormat="1" applyFont="1" applyFill="1" applyBorder="1" applyAlignment="1">
      <alignment horizontal="center" vertical="center" wrapText="1"/>
    </xf>
    <xf numFmtId="164" fontId="5" fillId="16" borderId="11" xfId="3" applyNumberFormat="1" applyFont="1" applyFill="1" applyBorder="1" applyAlignment="1">
      <alignment horizontal="left" vertical="center"/>
    </xf>
    <xf numFmtId="164" fontId="5" fillId="16" borderId="6" xfId="3" applyNumberFormat="1" applyFont="1" applyFill="1" applyBorder="1" applyAlignment="1">
      <alignment horizontal="left" vertical="center"/>
    </xf>
    <xf numFmtId="164" fontId="5" fillId="16" borderId="42" xfId="3" applyNumberFormat="1" applyFont="1" applyFill="1" applyBorder="1" applyAlignment="1">
      <alignment horizontal="left" vertical="center"/>
    </xf>
    <xf numFmtId="164" fontId="5" fillId="16" borderId="43" xfId="3" applyNumberFormat="1" applyFont="1" applyFill="1" applyBorder="1" applyAlignment="1">
      <alignment horizontal="left" vertical="center"/>
    </xf>
    <xf numFmtId="165" fontId="28" fillId="0" borderId="0" xfId="3" applyFont="1" applyAlignment="1">
      <alignment horizontal="left" vertical="top" wrapText="1"/>
    </xf>
    <xf numFmtId="170" fontId="15" fillId="0" borderId="1" xfId="3" applyNumberFormat="1" applyFont="1" applyBorder="1" applyAlignment="1">
      <alignment horizontal="right"/>
    </xf>
    <xf numFmtId="164" fontId="5" fillId="16" borderId="21" xfId="3" applyNumberFormat="1" applyFont="1" applyFill="1" applyBorder="1" applyAlignment="1">
      <alignment horizontal="left" vertical="center"/>
    </xf>
    <xf numFmtId="164" fontId="5" fillId="16" borderId="47" xfId="3" applyNumberFormat="1" applyFont="1" applyFill="1" applyBorder="1" applyAlignment="1">
      <alignment horizontal="left" vertical="center"/>
    </xf>
    <xf numFmtId="0" fontId="0" fillId="0" borderId="22" xfId="0" applyBorder="1" applyAlignment="1">
      <alignment horizontal="left" vertical="center"/>
    </xf>
    <xf numFmtId="0" fontId="0" fillId="0" borderId="26" xfId="0" applyBorder="1" applyAlignment="1">
      <alignment horizontal="left" vertical="center"/>
    </xf>
    <xf numFmtId="170" fontId="5" fillId="16" borderId="19" xfId="3" applyNumberFormat="1" applyFont="1" applyFill="1" applyBorder="1" applyAlignment="1">
      <alignment horizontal="right" vertical="center"/>
    </xf>
    <xf numFmtId="170" fontId="0" fillId="0" borderId="18" xfId="0" applyNumberFormat="1" applyBorder="1" applyAlignment="1">
      <alignment horizontal="right" vertical="center"/>
    </xf>
    <xf numFmtId="170" fontId="15" fillId="0" borderId="3" xfId="3" applyNumberFormat="1" applyFont="1" applyBorder="1" applyAlignment="1">
      <alignment horizontal="right"/>
    </xf>
    <xf numFmtId="170" fontId="9" fillId="16" borderId="19" xfId="3" applyNumberFormat="1" applyFont="1" applyFill="1" applyBorder="1" applyAlignment="1">
      <alignment horizontal="center" vertical="center"/>
    </xf>
    <xf numFmtId="49" fontId="12" fillId="0" borderId="1" xfId="3" applyNumberFormat="1" applyFont="1" applyBorder="1" applyAlignment="1">
      <alignment horizontal="center" vertical="center" wrapText="1"/>
    </xf>
    <xf numFmtId="170" fontId="6" fillId="8" borderId="1" xfId="1" applyNumberFormat="1" applyFont="1" applyFill="1" applyBorder="1" applyAlignment="1">
      <alignment horizontal="center" vertical="center" wrapText="1"/>
    </xf>
    <xf numFmtId="170" fontId="0" fillId="6" borderId="1" xfId="0" applyNumberFormat="1" applyFill="1" applyBorder="1"/>
    <xf numFmtId="165" fontId="18" fillId="0" borderId="0" xfId="3" applyFont="1" applyAlignment="1">
      <alignment horizontal="justify" vertical="center" wrapText="1"/>
    </xf>
    <xf numFmtId="0" fontId="0" fillId="0" borderId="0" xfId="0"/>
    <xf numFmtId="170" fontId="9" fillId="16" borderId="17" xfId="3" applyNumberFormat="1" applyFont="1" applyFill="1" applyBorder="1" applyAlignment="1">
      <alignment horizontal="center" vertical="center"/>
    </xf>
    <xf numFmtId="165" fontId="18" fillId="0" borderId="0" xfId="3" applyFont="1" applyAlignment="1">
      <alignment horizontal="left" wrapText="1"/>
    </xf>
    <xf numFmtId="165" fontId="18" fillId="0" borderId="0" xfId="3" applyFont="1" applyAlignment="1">
      <alignment wrapText="1"/>
    </xf>
    <xf numFmtId="165" fontId="28" fillId="0" borderId="0" xfId="3" applyFont="1" applyAlignment="1">
      <alignment horizontal="left" wrapText="1"/>
    </xf>
    <xf numFmtId="49" fontId="9" fillId="0" borderId="0" xfId="3" applyNumberFormat="1" applyFont="1" applyAlignment="1" applyProtection="1">
      <alignment horizontal="left" vertical="center" wrapText="1"/>
      <protection locked="0"/>
    </xf>
    <xf numFmtId="0" fontId="23" fillId="0" borderId="0" xfId="0" applyFont="1" applyAlignment="1">
      <alignment horizontal="left" vertical="center" wrapText="1"/>
    </xf>
    <xf numFmtId="170" fontId="15" fillId="0" borderId="33" xfId="3" applyNumberFormat="1" applyFont="1" applyBorder="1" applyAlignment="1">
      <alignment horizontal="right" wrapText="1"/>
    </xf>
    <xf numFmtId="170" fontId="15" fillId="0" borderId="35" xfId="3" applyNumberFormat="1" applyFont="1" applyBorder="1" applyAlignment="1">
      <alignment horizontal="right" wrapText="1"/>
    </xf>
    <xf numFmtId="170" fontId="15" fillId="0" borderId="34" xfId="3" applyNumberFormat="1" applyFont="1" applyBorder="1" applyAlignment="1">
      <alignment horizontal="right" wrapText="1"/>
    </xf>
    <xf numFmtId="165" fontId="5" fillId="0" borderId="43" xfId="3" applyFont="1" applyBorder="1" applyAlignment="1">
      <alignment horizontal="center"/>
    </xf>
    <xf numFmtId="49" fontId="18" fillId="0" borderId="0" xfId="3" applyNumberFormat="1" applyFont="1" applyAlignment="1" applyProtection="1">
      <alignment horizontal="justify" vertical="top" wrapText="1"/>
      <protection locked="0"/>
    </xf>
    <xf numFmtId="164" fontId="5" fillId="16" borderId="46" xfId="3" applyNumberFormat="1" applyFont="1" applyFill="1" applyBorder="1" applyAlignment="1">
      <alignment horizontal="left" vertical="center"/>
    </xf>
    <xf numFmtId="170" fontId="15" fillId="21" borderId="1" xfId="3" applyNumberFormat="1" applyFont="1" applyFill="1" applyBorder="1" applyAlignment="1">
      <alignment horizontal="right" vertical="center"/>
    </xf>
    <xf numFmtId="164" fontId="5" fillId="16" borderId="21" xfId="3" applyNumberFormat="1" applyFont="1" applyFill="1" applyBorder="1" applyAlignment="1">
      <alignment horizontal="center" vertical="center"/>
    </xf>
    <xf numFmtId="164" fontId="5" fillId="16" borderId="14" xfId="3" applyNumberFormat="1" applyFont="1" applyFill="1" applyBorder="1" applyAlignment="1">
      <alignment horizontal="center" vertical="center"/>
    </xf>
    <xf numFmtId="164" fontId="5" fillId="16" borderId="22" xfId="3" applyNumberFormat="1" applyFont="1" applyFill="1" applyBorder="1" applyAlignment="1">
      <alignment horizontal="center" vertical="center"/>
    </xf>
    <xf numFmtId="164" fontId="5" fillId="16" borderId="45" xfId="3" applyNumberFormat="1" applyFont="1" applyFill="1" applyBorder="1" applyAlignment="1">
      <alignment horizontal="center" vertical="center"/>
    </xf>
    <xf numFmtId="170" fontId="5" fillId="16" borderId="5" xfId="3" applyNumberFormat="1" applyFont="1" applyFill="1" applyBorder="1" applyAlignment="1">
      <alignment horizontal="center" vertical="center"/>
    </xf>
    <xf numFmtId="170" fontId="5" fillId="16" borderId="6" xfId="3" applyNumberFormat="1" applyFont="1" applyFill="1" applyBorder="1" applyAlignment="1">
      <alignment horizontal="center" vertical="center"/>
    </xf>
    <xf numFmtId="165" fontId="14" fillId="0" borderId="10" xfId="3" applyFont="1" applyBorder="1" applyAlignment="1">
      <alignment horizontal="center" wrapText="1"/>
    </xf>
    <xf numFmtId="49" fontId="9" fillId="0" borderId="0" xfId="3" applyNumberFormat="1" applyFont="1" applyAlignment="1" applyProtection="1">
      <alignment horizontal="center" vertical="center" wrapText="1"/>
      <protection locked="0"/>
    </xf>
    <xf numFmtId="0" fontId="25" fillId="0" borderId="0" xfId="0" applyFont="1" applyAlignment="1">
      <alignment wrapText="1"/>
    </xf>
    <xf numFmtId="165" fontId="5" fillId="18" borderId="4" xfId="3" applyFont="1" applyFill="1" applyBorder="1" applyAlignment="1">
      <alignment horizontal="center" vertical="center" wrapText="1"/>
    </xf>
    <xf numFmtId="165" fontId="5" fillId="18" borderId="0" xfId="3" applyFont="1" applyFill="1" applyAlignment="1">
      <alignment horizontal="center" vertical="center" wrapText="1"/>
    </xf>
    <xf numFmtId="165" fontId="5" fillId="18" borderId="14" xfId="3" applyFont="1" applyFill="1" applyBorder="1" applyAlignment="1">
      <alignment horizontal="center" vertical="center" wrapText="1"/>
    </xf>
    <xf numFmtId="49" fontId="25" fillId="0" borderId="0" xfId="0" applyNumberFormat="1" applyFont="1" applyAlignment="1" applyProtection="1">
      <alignment horizontal="left" vertical="top" wrapText="1"/>
      <protection locked="0"/>
    </xf>
    <xf numFmtId="49" fontId="23" fillId="0" borderId="0" xfId="0" applyNumberFormat="1" applyFont="1" applyAlignment="1" applyProtection="1">
      <alignment horizontal="left" vertical="top" wrapText="1"/>
      <protection locked="0"/>
    </xf>
    <xf numFmtId="0" fontId="18" fillId="0" borderId="0" xfId="0" applyFont="1" applyAlignment="1">
      <alignment horizontal="left" vertical="center" wrapText="1"/>
    </xf>
    <xf numFmtId="49" fontId="25" fillId="0" borderId="0" xfId="0" applyNumberFormat="1" applyFont="1" applyAlignment="1" applyProtection="1">
      <alignment horizontal="center" wrapText="1"/>
      <protection locked="0"/>
    </xf>
    <xf numFmtId="165" fontId="12" fillId="13" borderId="43" xfId="3" applyFont="1" applyFill="1" applyBorder="1" applyAlignment="1">
      <alignment horizontal="center" vertical="center" wrapText="1"/>
    </xf>
    <xf numFmtId="165" fontId="12" fillId="7" borderId="43" xfId="3" applyFont="1" applyFill="1" applyBorder="1" applyAlignment="1">
      <alignment horizontal="left" vertical="center" wrapText="1"/>
    </xf>
    <xf numFmtId="170" fontId="26" fillId="20" borderId="22" xfId="3" applyNumberFormat="1" applyFont="1" applyFill="1" applyBorder="1" applyAlignment="1">
      <alignment horizontal="center" vertical="center" wrapText="1"/>
    </xf>
    <xf numFmtId="170" fontId="26" fillId="20" borderId="30" xfId="3" applyNumberFormat="1" applyFont="1" applyFill="1" applyBorder="1" applyAlignment="1">
      <alignment horizontal="center" vertical="center" wrapText="1"/>
    </xf>
    <xf numFmtId="170" fontId="26" fillId="20" borderId="26" xfId="3" applyNumberFormat="1" applyFont="1" applyFill="1" applyBorder="1" applyAlignment="1">
      <alignment horizontal="center" vertical="center" wrapText="1"/>
    </xf>
    <xf numFmtId="170" fontId="5" fillId="20" borderId="43" xfId="3" applyNumberFormat="1" applyFont="1" applyFill="1" applyBorder="1" applyAlignment="1">
      <alignment horizontal="center" vertical="center" wrapText="1"/>
    </xf>
    <xf numFmtId="49" fontId="6" fillId="16" borderId="41" xfId="1" applyNumberFormat="1" applyFont="1" applyFill="1" applyBorder="1" applyAlignment="1">
      <alignment horizontal="left" vertical="top" wrapText="1"/>
    </xf>
    <xf numFmtId="0" fontId="0" fillId="17" borderId="41" xfId="0" applyFill="1" applyBorder="1" applyAlignment="1">
      <alignment horizontal="left" vertical="top" wrapText="1"/>
    </xf>
    <xf numFmtId="164" fontId="5" fillId="16" borderId="43" xfId="3" applyNumberFormat="1" applyFont="1" applyFill="1" applyBorder="1" applyAlignment="1">
      <alignment horizontal="left" vertical="center" wrapText="1"/>
    </xf>
    <xf numFmtId="170" fontId="0" fillId="0" borderId="2" xfId="0" applyNumberFormat="1" applyBorder="1"/>
    <xf numFmtId="170" fontId="0" fillId="0" borderId="13" xfId="0" applyNumberFormat="1" applyBorder="1"/>
    <xf numFmtId="170" fontId="0" fillId="0" borderId="3" xfId="0" applyNumberFormat="1" applyBorder="1"/>
    <xf numFmtId="164" fontId="5" fillId="16" borderId="29" xfId="3" applyNumberFormat="1" applyFont="1" applyFill="1" applyBorder="1" applyAlignment="1">
      <alignment horizontal="left" vertical="center"/>
    </xf>
    <xf numFmtId="170" fontId="15" fillId="0" borderId="11" xfId="3" applyNumberFormat="1" applyFont="1" applyBorder="1" applyAlignment="1">
      <alignment horizontal="right"/>
    </xf>
    <xf numFmtId="170" fontId="15" fillId="0" borderId="6" xfId="3" applyNumberFormat="1" applyFont="1" applyBorder="1" applyAlignment="1">
      <alignment horizontal="right"/>
    </xf>
    <xf numFmtId="49" fontId="18" fillId="0" borderId="0" xfId="3" applyNumberFormat="1" applyFont="1" applyAlignment="1" applyProtection="1">
      <alignment horizontal="left" wrapText="1"/>
      <protection locked="0"/>
    </xf>
    <xf numFmtId="49" fontId="9" fillId="0" borderId="0" xfId="3" applyNumberFormat="1" applyFont="1" applyAlignment="1" applyProtection="1">
      <alignment horizontal="left" wrapText="1"/>
      <protection locked="0"/>
    </xf>
    <xf numFmtId="170" fontId="9" fillId="16" borderId="43" xfId="1" applyNumberFormat="1" applyFont="1" applyFill="1" applyBorder="1" applyAlignment="1">
      <alignment horizontal="center" vertical="center"/>
    </xf>
    <xf numFmtId="49" fontId="18" fillId="0" borderId="0" xfId="3" applyNumberFormat="1" applyFont="1" applyAlignment="1" applyProtection="1">
      <alignment wrapText="1"/>
      <protection locked="0"/>
    </xf>
    <xf numFmtId="49" fontId="25" fillId="0" borderId="0" xfId="0" applyNumberFormat="1" applyFont="1" applyAlignment="1" applyProtection="1">
      <alignment horizontal="justify" wrapText="1"/>
      <protection locked="0"/>
    </xf>
    <xf numFmtId="49" fontId="23" fillId="0" borderId="0" xfId="0" applyNumberFormat="1" applyFont="1" applyAlignment="1" applyProtection="1">
      <alignment horizontal="center" vertical="center" wrapText="1"/>
      <protection locked="0"/>
    </xf>
    <xf numFmtId="165" fontId="12" fillId="7" borderId="1" xfId="3" applyFont="1" applyFill="1" applyBorder="1" applyAlignment="1">
      <alignment horizontal="left" vertical="center" wrapText="1"/>
    </xf>
    <xf numFmtId="165" fontId="12" fillId="7" borderId="8" xfId="3" applyFont="1" applyFill="1" applyBorder="1" applyAlignment="1">
      <alignment horizontal="left" vertical="center" wrapText="1"/>
    </xf>
    <xf numFmtId="170" fontId="28" fillId="0" borderId="0" xfId="3" applyNumberFormat="1" applyFont="1" applyAlignment="1" applyProtection="1">
      <alignment horizontal="right" wrapText="1"/>
      <protection locked="0"/>
    </xf>
    <xf numFmtId="170" fontId="28" fillId="0" borderId="0" xfId="3" applyNumberFormat="1" applyFont="1" applyAlignment="1">
      <alignment horizontal="right" wrapText="1"/>
    </xf>
    <xf numFmtId="170" fontId="28" fillId="0" borderId="44" xfId="3" applyNumberFormat="1" applyFont="1" applyBorder="1" applyAlignment="1">
      <alignment horizontal="right" wrapText="1"/>
    </xf>
    <xf numFmtId="170" fontId="5" fillId="8" borderId="7" xfId="3" applyNumberFormat="1" applyFont="1" applyFill="1" applyBorder="1" applyAlignment="1">
      <alignment horizontal="center" vertical="center"/>
    </xf>
    <xf numFmtId="170" fontId="5" fillId="8" borderId="12" xfId="3" applyNumberFormat="1" applyFont="1" applyFill="1" applyBorder="1" applyAlignment="1">
      <alignment horizontal="center" vertical="center"/>
    </xf>
    <xf numFmtId="170" fontId="5" fillId="8" borderId="11" xfId="3" applyNumberFormat="1" applyFont="1" applyFill="1" applyBorder="1" applyAlignment="1">
      <alignment horizontal="center" vertical="center"/>
    </xf>
    <xf numFmtId="164" fontId="5" fillId="16" borderId="12" xfId="3" applyNumberFormat="1" applyFont="1" applyFill="1" applyBorder="1" applyAlignment="1">
      <alignment horizontal="left" vertical="center"/>
    </xf>
    <xf numFmtId="164" fontId="5" fillId="16" borderId="2" xfId="3" applyNumberFormat="1" applyFont="1" applyFill="1" applyBorder="1" applyAlignment="1">
      <alignment horizontal="left" vertical="center"/>
    </xf>
    <xf numFmtId="170" fontId="30" fillId="0" borderId="0" xfId="3" applyNumberFormat="1" applyFont="1" applyAlignment="1">
      <alignment horizontal="right" vertical="center" wrapText="1"/>
    </xf>
    <xf numFmtId="165" fontId="28" fillId="0" borderId="0" xfId="3" applyFont="1" applyAlignment="1">
      <alignment horizontal="left" vertical="center" wrapText="1"/>
    </xf>
    <xf numFmtId="49" fontId="18" fillId="0" borderId="0" xfId="3" applyNumberFormat="1" applyFont="1" applyAlignment="1" applyProtection="1">
      <alignment horizontal="left" vertical="top" wrapText="1"/>
      <protection locked="0"/>
    </xf>
    <xf numFmtId="170" fontId="13" fillId="0" borderId="23" xfId="3" applyNumberFormat="1" applyFont="1" applyBorder="1" applyAlignment="1">
      <alignment horizontal="right" wrapText="1"/>
    </xf>
    <xf numFmtId="170" fontId="13" fillId="0" borderId="31" xfId="3" applyNumberFormat="1" applyFont="1" applyBorder="1" applyAlignment="1">
      <alignment horizontal="right" wrapText="1"/>
    </xf>
    <xf numFmtId="170" fontId="13" fillId="0" borderId="24" xfId="3" applyNumberFormat="1" applyFont="1" applyBorder="1" applyAlignment="1">
      <alignment horizontal="right" wrapText="1"/>
    </xf>
    <xf numFmtId="49" fontId="18" fillId="0" borderId="0" xfId="3" applyNumberFormat="1" applyFont="1" applyAlignment="1" applyProtection="1">
      <alignment horizontal="justify" wrapText="1"/>
      <protection locked="0"/>
    </xf>
    <xf numFmtId="0" fontId="0" fillId="0" borderId="1" xfId="0" applyBorder="1"/>
    <xf numFmtId="170" fontId="5" fillId="8" borderId="9" xfId="3" applyNumberFormat="1" applyFont="1" applyFill="1" applyBorder="1" applyAlignment="1">
      <alignment horizontal="center" vertical="center"/>
    </xf>
    <xf numFmtId="170" fontId="0" fillId="0" borderId="12" xfId="0" applyNumberFormat="1" applyBorder="1" applyAlignment="1">
      <alignment horizontal="center" vertical="center"/>
    </xf>
    <xf numFmtId="170" fontId="0" fillId="0" borderId="11" xfId="0" applyNumberFormat="1" applyBorder="1" applyAlignment="1">
      <alignment horizontal="center" vertical="center"/>
    </xf>
    <xf numFmtId="165" fontId="2" fillId="9" borderId="13" xfId="2" applyFill="1" applyBorder="1" applyAlignment="1">
      <alignment horizontal="center" vertical="center" wrapText="1"/>
    </xf>
    <xf numFmtId="49" fontId="1" fillId="10" borderId="6" xfId="1" applyNumberFormat="1" applyFill="1" applyBorder="1" applyAlignment="1">
      <alignment horizontal="left" vertical="top" wrapText="1"/>
    </xf>
    <xf numFmtId="164" fontId="5" fillId="0" borderId="0" xfId="3" applyNumberFormat="1" applyFont="1" applyAlignment="1">
      <alignment horizontal="right" vertical="top"/>
    </xf>
    <xf numFmtId="164" fontId="5" fillId="0" borderId="0" xfId="3" applyNumberFormat="1" applyFont="1" applyAlignment="1">
      <alignment horizontal="right"/>
    </xf>
    <xf numFmtId="164" fontId="5" fillId="0" borderId="12" xfId="3" applyNumberFormat="1" applyFont="1" applyBorder="1" applyAlignment="1">
      <alignment horizontal="right" vertical="top"/>
    </xf>
    <xf numFmtId="0" fontId="0" fillId="0" borderId="13" xfId="0" applyBorder="1"/>
    <xf numFmtId="165" fontId="1" fillId="0" borderId="3" xfId="3" applyBorder="1" applyAlignment="1">
      <alignment horizontal="left" vertical="top" wrapText="1"/>
    </xf>
    <xf numFmtId="0" fontId="0" fillId="0" borderId="12" xfId="0" applyBorder="1"/>
    <xf numFmtId="165" fontId="2" fillId="9" borderId="1" xfId="2" applyFill="1" applyBorder="1" applyAlignment="1">
      <alignment horizontal="center" vertical="center" wrapText="1"/>
    </xf>
    <xf numFmtId="49" fontId="5" fillId="7" borderId="1" xfId="3" applyNumberFormat="1" applyFont="1" applyFill="1" applyBorder="1" applyAlignment="1">
      <alignment horizontal="justify" vertical="top" wrapText="1"/>
    </xf>
    <xf numFmtId="49" fontId="5" fillId="0" borderId="12" xfId="3" applyNumberFormat="1" applyFont="1" applyBorder="1" applyAlignment="1">
      <alignment horizontal="justify" vertical="top" wrapText="1"/>
    </xf>
    <xf numFmtId="49" fontId="1" fillId="10" borderId="5" xfId="1" applyNumberFormat="1" applyFill="1" applyBorder="1" applyAlignment="1">
      <alignment horizontal="left" vertical="top" wrapText="1"/>
    </xf>
    <xf numFmtId="164" fontId="5" fillId="0" borderId="0" xfId="3" applyNumberFormat="1" applyFont="1" applyAlignment="1">
      <alignment horizontal="right" vertical="center"/>
    </xf>
    <xf numFmtId="164" fontId="5" fillId="0" borderId="12" xfId="3" applyNumberFormat="1" applyFont="1" applyBorder="1" applyAlignment="1">
      <alignment horizontal="right" vertical="center"/>
    </xf>
    <xf numFmtId="167" fontId="1" fillId="0" borderId="4" xfId="3" applyNumberFormat="1" applyBorder="1" applyAlignment="1">
      <alignment horizontal="right" vertical="top"/>
    </xf>
    <xf numFmtId="167" fontId="1" fillId="0" borderId="2" xfId="3" applyNumberFormat="1" applyBorder="1" applyAlignment="1">
      <alignment horizontal="center" vertical="center"/>
    </xf>
    <xf numFmtId="164" fontId="5" fillId="0" borderId="13" xfId="3" applyNumberFormat="1" applyFont="1" applyBorder="1" applyAlignment="1">
      <alignment horizontal="right" vertical="center"/>
    </xf>
    <xf numFmtId="165" fontId="1" fillId="0" borderId="13" xfId="3" applyBorder="1" applyAlignment="1">
      <alignment horizontal="right" vertical="top" wrapText="1"/>
    </xf>
    <xf numFmtId="167" fontId="1" fillId="0" borderId="0" xfId="3" applyNumberFormat="1" applyAlignment="1">
      <alignment horizontal="center" vertical="center"/>
    </xf>
    <xf numFmtId="167" fontId="1" fillId="0" borderId="13" xfId="3" applyNumberFormat="1" applyBorder="1" applyAlignment="1">
      <alignment horizontal="right" vertical="center" wrapText="1"/>
    </xf>
    <xf numFmtId="167" fontId="1" fillId="0" borderId="2" xfId="3" applyNumberFormat="1" applyBorder="1" applyAlignment="1">
      <alignment horizontal="center" vertical="top"/>
    </xf>
    <xf numFmtId="164" fontId="5" fillId="0" borderId="10" xfId="3" applyNumberFormat="1" applyFont="1" applyBorder="1" applyAlignment="1">
      <alignment horizontal="right"/>
    </xf>
    <xf numFmtId="165" fontId="6" fillId="0" borderId="0" xfId="3" applyFont="1" applyAlignment="1">
      <alignment horizontal="left" wrapText="1"/>
    </xf>
    <xf numFmtId="165" fontId="1" fillId="0" borderId="10" xfId="3" applyBorder="1" applyAlignment="1">
      <alignment horizontal="right" vertical="center" wrapText="1"/>
    </xf>
    <xf numFmtId="165" fontId="1" fillId="0" borderId="0" xfId="3" applyAlignment="1">
      <alignment horizontal="right" wrapText="1"/>
    </xf>
    <xf numFmtId="167" fontId="5" fillId="0" borderId="12" xfId="3" applyNumberFormat="1" applyFont="1" applyBorder="1" applyAlignment="1">
      <alignment horizontal="right"/>
    </xf>
    <xf numFmtId="167" fontId="1" fillId="0" borderId="13" xfId="3" applyNumberFormat="1" applyBorder="1" applyAlignment="1">
      <alignment horizontal="center" vertical="top"/>
    </xf>
    <xf numFmtId="49" fontId="5" fillId="0" borderId="13" xfId="3" applyNumberFormat="1" applyFont="1" applyBorder="1" applyAlignment="1">
      <alignment horizontal="justify" vertical="top" wrapText="1"/>
    </xf>
    <xf numFmtId="164" fontId="5" fillId="0" borderId="10" xfId="3" applyNumberFormat="1" applyFont="1" applyBorder="1" applyAlignment="1">
      <alignment horizontal="right" vertical="center"/>
    </xf>
    <xf numFmtId="164" fontId="5" fillId="0" borderId="12" xfId="3" applyNumberFormat="1" applyFont="1" applyBorder="1" applyAlignment="1">
      <alignment horizontal="right" vertical="center" shrinkToFit="1"/>
    </xf>
    <xf numFmtId="167" fontId="7" fillId="0" borderId="0" xfId="3" applyNumberFormat="1" applyFont="1" applyAlignment="1">
      <alignment horizontal="right" wrapText="1"/>
    </xf>
    <xf numFmtId="167" fontId="7" fillId="0" borderId="30" xfId="3" applyNumberFormat="1" applyFont="1" applyBorder="1" applyAlignment="1">
      <alignment horizontal="right" wrapText="1"/>
    </xf>
    <xf numFmtId="167" fontId="9" fillId="0" borderId="0" xfId="3" applyNumberFormat="1" applyFont="1" applyAlignment="1">
      <alignment horizontal="right" wrapText="1"/>
    </xf>
    <xf numFmtId="167" fontId="9" fillId="0" borderId="3" xfId="3" applyNumberFormat="1" applyFont="1" applyBorder="1" applyAlignment="1">
      <alignment horizontal="right" wrapText="1"/>
    </xf>
    <xf numFmtId="165" fontId="6" fillId="0" borderId="0" xfId="3" applyFont="1" applyAlignment="1">
      <alignment wrapText="1"/>
    </xf>
    <xf numFmtId="49" fontId="7" fillId="0" borderId="0" xfId="3" applyNumberFormat="1" applyFont="1" applyAlignment="1" applyProtection="1">
      <alignment horizontal="left" wrapText="1"/>
      <protection locked="0"/>
    </xf>
    <xf numFmtId="0" fontId="21" fillId="0" borderId="0" xfId="0" applyFont="1" applyAlignment="1">
      <alignment horizontal="left" wrapText="1"/>
    </xf>
    <xf numFmtId="165" fontId="17" fillId="0" borderId="0" xfId="3" applyFont="1" applyAlignment="1">
      <alignment horizontal="left" wrapText="1"/>
    </xf>
    <xf numFmtId="168" fontId="7" fillId="0" borderId="0" xfId="3" applyNumberFormat="1" applyFont="1" applyAlignment="1" applyProtection="1">
      <alignment horizontal="right" wrapText="1"/>
      <protection locked="0"/>
    </xf>
    <xf numFmtId="165" fontId="6" fillId="0" borderId="8" xfId="3" applyFont="1" applyBorder="1" applyAlignment="1">
      <alignment horizontal="left" wrapText="1"/>
    </xf>
    <xf numFmtId="165" fontId="6" fillId="0" borderId="6" xfId="3" applyFont="1" applyBorder="1" applyAlignment="1">
      <alignment horizontal="left" wrapText="1"/>
    </xf>
    <xf numFmtId="164" fontId="5" fillId="8" borderId="4" xfId="3" applyNumberFormat="1" applyFont="1" applyFill="1" applyBorder="1" applyAlignment="1">
      <alignment horizontal="center" vertical="center"/>
    </xf>
    <xf numFmtId="164" fontId="5" fillId="8" borderId="10" xfId="3" applyNumberFormat="1" applyFont="1" applyFill="1" applyBorder="1" applyAlignment="1">
      <alignment horizontal="center" vertical="center"/>
    </xf>
    <xf numFmtId="164" fontId="5" fillId="8" borderId="9" xfId="3" applyNumberFormat="1" applyFont="1" applyFill="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6" borderId="1" xfId="0" applyFill="1" applyBorder="1"/>
    <xf numFmtId="167" fontId="15" fillId="0" borderId="1" xfId="3" applyNumberFormat="1" applyFont="1" applyBorder="1" applyAlignment="1">
      <alignment horizontal="right"/>
    </xf>
    <xf numFmtId="164" fontId="6" fillId="8" borderId="1" xfId="1" applyNumberFormat="1" applyFont="1" applyFill="1" applyBorder="1" applyAlignment="1">
      <alignment horizontal="center" vertical="center" wrapText="1"/>
    </xf>
    <xf numFmtId="165" fontId="11" fillId="4" borderId="5" xfId="2" applyFont="1" applyFill="1" applyBorder="1" applyAlignment="1">
      <alignment horizontal="center" vertical="center" wrapText="1"/>
    </xf>
    <xf numFmtId="165" fontId="7" fillId="5" borderId="8" xfId="1" applyFont="1" applyFill="1" applyBorder="1" applyAlignment="1">
      <alignment wrapText="1"/>
    </xf>
    <xf numFmtId="0" fontId="0" fillId="0" borderId="6" xfId="0" applyBorder="1" applyAlignment="1">
      <alignment wrapText="1"/>
    </xf>
    <xf numFmtId="167" fontId="9" fillId="5" borderId="4" xfId="3" applyNumberFormat="1" applyFont="1" applyFill="1" applyBorder="1" applyAlignment="1">
      <alignment horizontal="center" vertical="center"/>
    </xf>
    <xf numFmtId="164" fontId="5" fillId="5" borderId="29" xfId="3" applyNumberFormat="1" applyFont="1" applyFill="1" applyBorder="1" applyAlignment="1">
      <alignment horizontal="left" vertical="center"/>
    </xf>
    <xf numFmtId="164" fontId="5" fillId="5" borderId="3" xfId="3" applyNumberFormat="1" applyFont="1" applyFill="1" applyBorder="1" applyAlignment="1">
      <alignment horizontal="left" vertical="center"/>
    </xf>
    <xf numFmtId="164" fontId="5" fillId="5" borderId="1" xfId="3" applyNumberFormat="1" applyFont="1" applyFill="1" applyBorder="1" applyAlignment="1">
      <alignment horizontal="left"/>
    </xf>
    <xf numFmtId="167" fontId="5" fillId="8" borderId="1" xfId="3" applyNumberFormat="1" applyFont="1" applyFill="1" applyBorder="1" applyAlignment="1">
      <alignment horizontal="center" vertical="center"/>
    </xf>
    <xf numFmtId="167" fontId="9" fillId="5" borderId="2" xfId="3" applyNumberFormat="1" applyFont="1" applyFill="1" applyBorder="1" applyAlignment="1">
      <alignment horizontal="center" vertical="center"/>
    </xf>
    <xf numFmtId="164" fontId="5" fillId="5" borderId="33" xfId="3" applyNumberFormat="1" applyFont="1" applyFill="1" applyBorder="1" applyAlignment="1">
      <alignment horizontal="left" vertical="center"/>
    </xf>
    <xf numFmtId="164" fontId="5" fillId="5" borderId="34" xfId="3" applyNumberFormat="1" applyFont="1" applyFill="1" applyBorder="1" applyAlignment="1">
      <alignment horizontal="left" vertical="center"/>
    </xf>
    <xf numFmtId="167" fontId="9" fillId="5" borderId="1" xfId="3" applyNumberFormat="1" applyFont="1" applyFill="1" applyBorder="1" applyAlignment="1">
      <alignment horizontal="center" vertical="center"/>
    </xf>
    <xf numFmtId="167" fontId="9" fillId="5" borderId="32" xfId="3" applyNumberFormat="1" applyFont="1" applyFill="1" applyBorder="1" applyAlignment="1">
      <alignment horizontal="center" vertical="center"/>
    </xf>
    <xf numFmtId="165" fontId="7" fillId="5" borderId="1" xfId="1" applyFont="1" applyFill="1" applyBorder="1" applyAlignment="1">
      <alignment vertical="top" wrapText="1"/>
    </xf>
    <xf numFmtId="164" fontId="5" fillId="5" borderId="4" xfId="3" applyNumberFormat="1" applyFont="1" applyFill="1" applyBorder="1" applyAlignment="1">
      <alignment horizontal="left" wrapText="1"/>
    </xf>
    <xf numFmtId="164" fontId="5" fillId="5" borderId="9" xfId="3" applyNumberFormat="1" applyFont="1" applyFill="1" applyBorder="1" applyAlignment="1">
      <alignment horizontal="left" wrapText="1"/>
    </xf>
    <xf numFmtId="0" fontId="0" fillId="0" borderId="7" xfId="0" applyBorder="1" applyAlignment="1">
      <alignment horizontal="left" wrapText="1"/>
    </xf>
    <xf numFmtId="0" fontId="0" fillId="0" borderId="11" xfId="0" applyBorder="1" applyAlignment="1">
      <alignment horizontal="left" wrapText="1"/>
    </xf>
    <xf numFmtId="167" fontId="5" fillId="5" borderId="8" xfId="3" applyNumberFormat="1" applyFont="1" applyFill="1" applyBorder="1" applyAlignment="1">
      <alignment horizontal="right"/>
    </xf>
    <xf numFmtId="0" fontId="0" fillId="0" borderId="6" xfId="0" applyBorder="1" applyAlignment="1">
      <alignment horizontal="right"/>
    </xf>
    <xf numFmtId="167" fontId="9" fillId="5" borderId="16" xfId="3" applyNumberFormat="1" applyFont="1" applyFill="1" applyBorder="1" applyAlignment="1">
      <alignment horizontal="center" vertical="center"/>
    </xf>
    <xf numFmtId="167" fontId="9" fillId="5" borderId="19" xfId="3" applyNumberFormat="1" applyFont="1" applyFill="1" applyBorder="1" applyAlignment="1">
      <alignment horizontal="center" vertical="center"/>
    </xf>
    <xf numFmtId="0" fontId="0" fillId="0" borderId="18" xfId="0" applyBorder="1" applyAlignment="1">
      <alignment horizontal="center" vertical="center"/>
    </xf>
    <xf numFmtId="164" fontId="5" fillId="5" borderId="9" xfId="3" applyNumberFormat="1" applyFont="1" applyFill="1" applyBorder="1" applyAlignment="1">
      <alignment horizontal="left" vertical="center" wrapText="1"/>
    </xf>
    <xf numFmtId="164" fontId="5" fillId="5" borderId="8" xfId="3" applyNumberFormat="1" applyFont="1" applyFill="1" applyBorder="1" applyAlignment="1">
      <alignment horizontal="left" vertical="center" wrapText="1"/>
    </xf>
    <xf numFmtId="165" fontId="1" fillId="5" borderId="23" xfId="3" applyFill="1" applyBorder="1" applyAlignment="1">
      <alignment horizontal="left" vertical="center" wrapText="1"/>
    </xf>
    <xf numFmtId="165" fontId="1" fillId="5" borderId="24" xfId="3" applyFill="1" applyBorder="1" applyAlignment="1">
      <alignment horizontal="left" vertical="center" wrapText="1"/>
    </xf>
    <xf numFmtId="165" fontId="1" fillId="5" borderId="11" xfId="3" applyFill="1" applyBorder="1" applyAlignment="1">
      <alignment horizontal="left" vertical="center" wrapText="1"/>
    </xf>
    <xf numFmtId="165" fontId="1" fillId="5" borderId="6" xfId="3" applyFill="1" applyBorder="1" applyAlignment="1">
      <alignment horizontal="left" vertical="center" wrapText="1"/>
    </xf>
    <xf numFmtId="164" fontId="5" fillId="8" borderId="1" xfId="3" applyNumberFormat="1" applyFont="1" applyFill="1" applyBorder="1" applyAlignment="1">
      <alignment horizontal="center" vertical="center"/>
    </xf>
    <xf numFmtId="167" fontId="7" fillId="0" borderId="12" xfId="3" applyNumberFormat="1" applyFont="1" applyBorder="1" applyAlignment="1">
      <alignment horizontal="right" wrapText="1"/>
    </xf>
    <xf numFmtId="167" fontId="9" fillId="0" borderId="10" xfId="3" applyNumberFormat="1" applyFont="1" applyBorder="1" applyAlignment="1">
      <alignment horizontal="right" wrapText="1"/>
    </xf>
    <xf numFmtId="49" fontId="6" fillId="0" borderId="0" xfId="3" applyNumberFormat="1" applyFont="1" applyAlignment="1" applyProtection="1">
      <alignment horizontal="justify" wrapText="1"/>
      <protection locked="0"/>
    </xf>
    <xf numFmtId="49" fontId="7" fillId="5" borderId="5" xfId="1" applyNumberFormat="1" applyFont="1" applyFill="1" applyBorder="1" applyAlignment="1">
      <alignment horizontal="left" vertical="top" wrapText="1"/>
    </xf>
    <xf numFmtId="0" fontId="0" fillId="0" borderId="6" xfId="0" applyBorder="1"/>
    <xf numFmtId="49" fontId="7" fillId="0" borderId="0" xfId="3" applyNumberFormat="1" applyFont="1" applyAlignment="1" applyProtection="1">
      <alignment horizontal="left" vertical="center" wrapText="1"/>
      <protection locked="0"/>
    </xf>
    <xf numFmtId="0" fontId="21" fillId="0" borderId="0" xfId="0" applyFont="1" applyAlignment="1">
      <alignment horizontal="left" vertical="center" wrapText="1"/>
    </xf>
    <xf numFmtId="167" fontId="9" fillId="5" borderId="27" xfId="3" applyNumberFormat="1" applyFont="1" applyFill="1" applyBorder="1" applyAlignment="1">
      <alignment horizontal="center" vertical="center"/>
    </xf>
    <xf numFmtId="167" fontId="9" fillId="5" borderId="28" xfId="3" applyNumberFormat="1" applyFont="1" applyFill="1" applyBorder="1" applyAlignment="1">
      <alignment horizontal="center" vertical="center"/>
    </xf>
    <xf numFmtId="165" fontId="11" fillId="4" borderId="8" xfId="2" applyFont="1" applyFill="1" applyBorder="1" applyAlignment="1">
      <alignment horizontal="center" vertical="center" wrapText="1"/>
    </xf>
    <xf numFmtId="167" fontId="9" fillId="5" borderId="26" xfId="3" applyNumberFormat="1" applyFont="1" applyFill="1" applyBorder="1" applyAlignment="1">
      <alignment horizontal="center" vertical="center"/>
    </xf>
    <xf numFmtId="164" fontId="5" fillId="8" borderId="2" xfId="3" applyNumberFormat="1" applyFont="1" applyFill="1" applyBorder="1" applyAlignment="1">
      <alignment horizontal="center" vertical="center"/>
    </xf>
    <xf numFmtId="164" fontId="5" fillId="8" borderId="13" xfId="3" applyNumberFormat="1" applyFont="1" applyFill="1" applyBorder="1" applyAlignment="1">
      <alignment horizontal="center" vertical="center"/>
    </xf>
    <xf numFmtId="164" fontId="5" fillId="8" borderId="3" xfId="3" applyNumberFormat="1" applyFont="1" applyFill="1" applyBorder="1" applyAlignment="1">
      <alignment horizontal="center" vertical="center"/>
    </xf>
    <xf numFmtId="0" fontId="0" fillId="0" borderId="2" xfId="0" applyBorder="1"/>
    <xf numFmtId="0" fontId="0" fillId="0" borderId="3" xfId="0" applyBorder="1"/>
    <xf numFmtId="167" fontId="15" fillId="0" borderId="2" xfId="3" applyNumberFormat="1" applyFont="1" applyBorder="1" applyAlignment="1">
      <alignment horizontal="right"/>
    </xf>
    <xf numFmtId="167" fontId="15" fillId="0" borderId="13" xfId="3" applyNumberFormat="1" applyFont="1" applyBorder="1" applyAlignment="1">
      <alignment horizontal="right"/>
    </xf>
    <xf numFmtId="167" fontId="15" fillId="0" borderId="3" xfId="3" applyNumberFormat="1" applyFont="1" applyBorder="1" applyAlignment="1">
      <alignment horizontal="right"/>
    </xf>
    <xf numFmtId="164" fontId="15" fillId="0" borderId="2" xfId="3" applyNumberFormat="1" applyFont="1" applyBorder="1" applyAlignment="1">
      <alignment horizontal="right" wrapText="1"/>
    </xf>
    <xf numFmtId="164" fontId="15" fillId="0" borderId="13" xfId="3" applyNumberFormat="1" applyFont="1" applyBorder="1" applyAlignment="1">
      <alignment horizontal="right" wrapText="1"/>
    </xf>
    <xf numFmtId="164" fontId="15" fillId="0" borderId="3" xfId="3" applyNumberFormat="1" applyFont="1" applyBorder="1" applyAlignment="1">
      <alignment horizontal="right" wrapText="1"/>
    </xf>
    <xf numFmtId="167" fontId="9" fillId="5" borderId="8" xfId="3" applyNumberFormat="1" applyFont="1" applyFill="1" applyBorder="1" applyAlignment="1">
      <alignment horizontal="center" vertical="center"/>
    </xf>
    <xf numFmtId="167" fontId="9" fillId="5" borderId="6" xfId="3" applyNumberFormat="1" applyFont="1" applyFill="1" applyBorder="1" applyAlignment="1">
      <alignment horizontal="center" vertical="center"/>
    </xf>
    <xf numFmtId="164" fontId="5" fillId="5" borderId="20" xfId="3" applyNumberFormat="1" applyFont="1" applyFill="1" applyBorder="1" applyAlignment="1">
      <alignment horizontal="center" vertical="center"/>
    </xf>
    <xf numFmtId="164" fontId="5" fillId="5" borderId="25" xfId="3" applyNumberFormat="1" applyFont="1" applyFill="1"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167" fontId="5" fillId="5" borderId="16" xfId="3" applyNumberFormat="1" applyFont="1" applyFill="1" applyBorder="1" applyAlignment="1">
      <alignment horizontal="right" vertical="center" wrapText="1"/>
    </xf>
    <xf numFmtId="0" fontId="0" fillId="0" borderId="18" xfId="0" applyBorder="1" applyAlignment="1">
      <alignment horizontal="right" vertical="center" wrapText="1"/>
    </xf>
    <xf numFmtId="164" fontId="15" fillId="0" borderId="1" xfId="3" applyNumberFormat="1" applyFont="1" applyBorder="1" applyAlignment="1">
      <alignment horizontal="right"/>
    </xf>
    <xf numFmtId="167" fontId="9" fillId="5" borderId="17" xfId="3" applyNumberFormat="1" applyFont="1" applyFill="1" applyBorder="1" applyAlignment="1">
      <alignment horizontal="center" vertical="center"/>
    </xf>
    <xf numFmtId="164" fontId="5" fillId="5" borderId="1" xfId="3" applyNumberFormat="1" applyFont="1" applyFill="1" applyBorder="1" applyAlignment="1">
      <alignment horizontal="left" vertical="center"/>
    </xf>
    <xf numFmtId="165" fontId="5" fillId="7" borderId="2" xfId="3" applyFont="1" applyFill="1"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164" fontId="1" fillId="8" borderId="3" xfId="3" applyNumberFormat="1" applyFill="1" applyBorder="1" applyAlignment="1">
      <alignment horizontal="center" vertical="center" wrapText="1"/>
    </xf>
    <xf numFmtId="164" fontId="13" fillId="0" borderId="1" xfId="3" applyNumberFormat="1" applyFont="1" applyBorder="1" applyAlignment="1">
      <alignment horizontal="right" wrapText="1"/>
    </xf>
    <xf numFmtId="164" fontId="5" fillId="8" borderId="33" xfId="3" applyNumberFormat="1" applyFont="1" applyFill="1" applyBorder="1" applyAlignment="1">
      <alignment horizontal="center" vertical="center"/>
    </xf>
    <xf numFmtId="164" fontId="5" fillId="8" borderId="35" xfId="3" applyNumberFormat="1" applyFont="1" applyFill="1" applyBorder="1" applyAlignment="1">
      <alignment horizontal="center" vertical="center"/>
    </xf>
    <xf numFmtId="164" fontId="5" fillId="8" borderId="34" xfId="3" applyNumberFormat="1" applyFont="1" applyFill="1" applyBorder="1" applyAlignment="1">
      <alignment horizontal="center" vertical="center"/>
    </xf>
    <xf numFmtId="165" fontId="5" fillId="7" borderId="36" xfId="3"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64" fontId="5" fillId="5" borderId="1" xfId="3" applyNumberFormat="1" applyFont="1" applyFill="1" applyBorder="1" applyAlignment="1">
      <alignment horizontal="left" vertical="top"/>
    </xf>
    <xf numFmtId="164" fontId="5" fillId="5" borderId="2" xfId="3" applyNumberFormat="1" applyFont="1" applyFill="1" applyBorder="1" applyAlignment="1">
      <alignment horizontal="left" vertical="top" wrapText="1"/>
    </xf>
    <xf numFmtId="164" fontId="5" fillId="5" borderId="3" xfId="3" applyNumberFormat="1" applyFont="1" applyFill="1" applyBorder="1" applyAlignment="1">
      <alignment horizontal="left" vertical="top" wrapText="1"/>
    </xf>
    <xf numFmtId="165" fontId="12" fillId="13" borderId="2" xfId="3" applyFont="1" applyFill="1" applyBorder="1" applyAlignment="1">
      <alignment horizontal="center" vertical="center" wrapText="1"/>
    </xf>
    <xf numFmtId="165" fontId="12" fillId="13" borderId="13" xfId="3" applyFont="1" applyFill="1" applyBorder="1" applyAlignment="1">
      <alignment horizontal="center" vertical="center" wrapText="1"/>
    </xf>
    <xf numFmtId="165" fontId="12" fillId="13" borderId="3" xfId="3" applyFont="1" applyFill="1" applyBorder="1" applyAlignment="1">
      <alignment horizontal="center" vertical="center" wrapText="1"/>
    </xf>
    <xf numFmtId="167" fontId="9" fillId="5" borderId="8" xfId="1" applyNumberFormat="1" applyFont="1" applyFill="1" applyBorder="1" applyAlignment="1">
      <alignment horizontal="center" vertical="center"/>
    </xf>
    <xf numFmtId="167" fontId="9" fillId="5" borderId="5" xfId="1" applyNumberFormat="1"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49" fontId="6" fillId="11" borderId="0" xfId="3" applyNumberFormat="1" applyFont="1" applyFill="1" applyAlignment="1" applyProtection="1">
      <alignment horizontal="justify" wrapText="1"/>
      <protection locked="0"/>
    </xf>
    <xf numFmtId="49" fontId="6" fillId="0" borderId="0" xfId="3" applyNumberFormat="1" applyFont="1" applyAlignment="1" applyProtection="1">
      <alignment horizontal="justify" vertical="top" wrapText="1"/>
      <protection locked="0"/>
    </xf>
    <xf numFmtId="49" fontId="6" fillId="0" borderId="0" xfId="3" applyNumberFormat="1" applyFont="1" applyAlignment="1" applyProtection="1">
      <alignment wrapText="1"/>
      <protection locked="0"/>
    </xf>
    <xf numFmtId="49" fontId="7" fillId="0" borderId="0" xfId="3" applyNumberFormat="1" applyFont="1" applyAlignment="1" applyProtection="1">
      <alignment horizontal="center" vertical="center" wrapText="1"/>
      <protection locked="0"/>
    </xf>
    <xf numFmtId="0" fontId="0" fillId="0" borderId="0" xfId="0" applyAlignment="1">
      <alignment wrapText="1"/>
    </xf>
    <xf numFmtId="49" fontId="8" fillId="0" borderId="0" xfId="3" applyNumberFormat="1" applyFont="1" applyAlignment="1" applyProtection="1">
      <alignment horizontal="center" vertical="center" wrapText="1"/>
      <protection locked="0"/>
    </xf>
    <xf numFmtId="49" fontId="7" fillId="0" borderId="0" xfId="3" applyNumberFormat="1" applyFont="1" applyBorder="1" applyAlignment="1" applyProtection="1">
      <alignment horizontal="center" vertical="center" wrapText="1"/>
      <protection locked="0"/>
    </xf>
    <xf numFmtId="0" fontId="0" fillId="0" borderId="0" xfId="0" applyBorder="1" applyAlignment="1">
      <alignment wrapText="1"/>
    </xf>
  </cellXfs>
  <cellStyles count="8">
    <cellStyle name="Excel Built-in 20% - Accent5" xfId="1" xr:uid="{00000000-0005-0000-0000-000000000000}"/>
    <cellStyle name="Excel Built-in Accent1" xfId="2" xr:uid="{00000000-0005-0000-0000-000001000000}"/>
    <cellStyle name="Excel Built-in Normal" xfId="3" xr:uid="{00000000-0005-0000-0000-000002000000}"/>
    <cellStyle name="Heading" xfId="4" xr:uid="{00000000-0005-0000-0000-000003000000}"/>
    <cellStyle name="Heading1" xfId="5" xr:uid="{00000000-0005-0000-0000-000004000000}"/>
    <cellStyle name="Normalno" xfId="0" builtinId="0" customBuiltin="1"/>
    <cellStyle name="Result" xfId="6" xr:uid="{00000000-0005-0000-0000-000006000000}"/>
    <cellStyle name="Result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899279</xdr:colOff>
      <xdr:row>0</xdr:row>
      <xdr:rowOff>0</xdr:rowOff>
    </xdr:from>
    <xdr:ext cx="571319" cy="704160"/>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899279" y="0"/>
          <a:ext cx="571319" cy="7041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899279</xdr:colOff>
      <xdr:row>0</xdr:row>
      <xdr:rowOff>0</xdr:rowOff>
    </xdr:from>
    <xdr:ext cx="571319" cy="704160"/>
    <xdr:pic>
      <xdr:nvPicPr>
        <xdr:cNvPr id="2" name="Slika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899279" y="0"/>
          <a:ext cx="571319" cy="704160"/>
        </a:xfrm>
        <a:prstGeom prst="rect">
          <a:avLst/>
        </a:prstGeom>
        <a:noFill/>
        <a:ln>
          <a:noFill/>
        </a:ln>
      </xdr:spPr>
    </xdr:pic>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MJ174"/>
  <sheetViews>
    <sheetView tabSelected="1" view="pageLayout" zoomScaleNormal="130" workbookViewId="0">
      <selection activeCell="A5" sqref="A5:E5"/>
    </sheetView>
  </sheetViews>
  <sheetFormatPr defaultRowHeight="14.25" x14ac:dyDescent="0.2"/>
  <cols>
    <col min="1" max="1" width="77.875" style="1" customWidth="1"/>
    <col min="2" max="2" width="15.375" style="1" customWidth="1"/>
    <col min="3" max="3" width="11.875" style="1" customWidth="1"/>
    <col min="4" max="4" width="9.75" style="2" customWidth="1"/>
    <col min="5" max="5" width="16.5" style="1" customWidth="1"/>
    <col min="6" max="1024" width="8.5" style="1" customWidth="1"/>
  </cols>
  <sheetData>
    <row r="3" spans="1:11" ht="24.75" customHeight="1" x14ac:dyDescent="0.2">
      <c r="D3" s="513"/>
      <c r="E3" s="514"/>
    </row>
    <row r="5" spans="1:11" ht="108" customHeight="1" x14ac:dyDescent="0.2">
      <c r="A5" s="348" t="s">
        <v>294</v>
      </c>
      <c r="B5" s="348"/>
      <c r="C5" s="348"/>
      <c r="D5" s="348"/>
      <c r="E5" s="348"/>
    </row>
    <row r="6" spans="1:11" ht="19.5" customHeight="1" x14ac:dyDescent="0.2">
      <c r="A6" s="56"/>
      <c r="B6" s="202"/>
      <c r="C6" s="202"/>
      <c r="D6" s="321"/>
      <c r="E6" s="322"/>
    </row>
    <row r="7" spans="1:11" s="199" customFormat="1" ht="80.25" customHeight="1" x14ac:dyDescent="0.2">
      <c r="A7" s="349" t="s">
        <v>295</v>
      </c>
      <c r="B7" s="349"/>
      <c r="C7" s="349"/>
      <c r="D7" s="349"/>
      <c r="E7" s="349"/>
    </row>
    <row r="8" spans="1:11" s="199" customFormat="1" ht="20.25" customHeight="1" x14ac:dyDescent="0.2">
      <c r="A8" s="329"/>
      <c r="B8" s="329"/>
      <c r="C8" s="329"/>
      <c r="D8" s="329"/>
      <c r="E8" s="329"/>
    </row>
    <row r="9" spans="1:11" s="199" customFormat="1" ht="24" customHeight="1" x14ac:dyDescent="0.2">
      <c r="A9" s="350" t="s">
        <v>231</v>
      </c>
      <c r="B9" s="350"/>
      <c r="C9" s="350"/>
      <c r="D9" s="350"/>
      <c r="E9" s="350"/>
    </row>
    <row r="10" spans="1:11" ht="19.5" customHeight="1" x14ac:dyDescent="0.2">
      <c r="A10" s="321" t="s">
        <v>260</v>
      </c>
      <c r="B10" s="321"/>
      <c r="C10" s="321"/>
      <c r="D10" s="321"/>
      <c r="E10" s="321"/>
    </row>
    <row r="11" spans="1:11" ht="19.5" customHeight="1" x14ac:dyDescent="0.2">
      <c r="A11" s="321" t="s">
        <v>292</v>
      </c>
      <c r="B11" s="321"/>
      <c r="C11" s="321"/>
      <c r="D11" s="321"/>
      <c r="E11" s="321"/>
    </row>
    <row r="12" spans="1:11" ht="19.5" customHeight="1" x14ac:dyDescent="0.2">
      <c r="A12" s="321" t="s">
        <v>230</v>
      </c>
      <c r="B12" s="321"/>
      <c r="C12" s="321"/>
      <c r="D12" s="321"/>
      <c r="E12" s="321"/>
    </row>
    <row r="13" spans="1:11" ht="18" customHeight="1" x14ac:dyDescent="0.2">
      <c r="A13" s="201"/>
      <c r="B13" s="201"/>
      <c r="C13" s="201"/>
      <c r="D13" s="201"/>
      <c r="E13" s="201"/>
    </row>
    <row r="14" spans="1:11" ht="44.25" customHeight="1" x14ac:dyDescent="0.2">
      <c r="A14" s="328" t="s">
        <v>291</v>
      </c>
      <c r="B14" s="328"/>
      <c r="C14" s="328"/>
      <c r="D14" s="328"/>
      <c r="E14" s="328"/>
    </row>
    <row r="15" spans="1:11" ht="33.75" customHeight="1" x14ac:dyDescent="0.25">
      <c r="A15" s="346" t="s">
        <v>286</v>
      </c>
      <c r="B15" s="346"/>
      <c r="C15" s="346"/>
      <c r="D15" s="346"/>
      <c r="E15" s="346"/>
      <c r="G15" s="345" t="s">
        <v>265</v>
      </c>
      <c r="H15" s="345"/>
      <c r="I15" s="345"/>
      <c r="J15" s="345"/>
      <c r="K15" s="345"/>
    </row>
    <row r="16" spans="1:11" ht="34.5" customHeight="1" x14ac:dyDescent="0.25">
      <c r="A16" s="345" t="s">
        <v>293</v>
      </c>
      <c r="B16" s="345"/>
      <c r="C16" s="345"/>
      <c r="D16" s="345"/>
      <c r="E16" s="345"/>
      <c r="G16" s="346" t="s">
        <v>261</v>
      </c>
      <c r="H16" s="346"/>
      <c r="I16" s="346"/>
      <c r="J16" s="346"/>
      <c r="K16" s="346"/>
    </row>
    <row r="17" spans="1:5" s="199" customFormat="1" ht="144" customHeight="1" x14ac:dyDescent="0.2">
      <c r="A17" s="326" t="s">
        <v>287</v>
      </c>
      <c r="B17" s="327"/>
      <c r="C17" s="327"/>
      <c r="D17" s="327"/>
      <c r="E17" s="327"/>
    </row>
    <row r="18" spans="1:5" s="199" customFormat="1" ht="51.75" customHeight="1" x14ac:dyDescent="0.2">
      <c r="A18" s="363" t="s">
        <v>265</v>
      </c>
      <c r="B18" s="363"/>
      <c r="C18" s="363"/>
      <c r="D18" s="363"/>
      <c r="E18" s="363"/>
    </row>
    <row r="19" spans="1:5" s="199" customFormat="1" ht="33" customHeight="1" x14ac:dyDescent="0.25">
      <c r="A19" s="346" t="s">
        <v>288</v>
      </c>
      <c r="B19" s="346"/>
      <c r="C19" s="346"/>
      <c r="D19" s="346"/>
      <c r="E19" s="346"/>
    </row>
    <row r="20" spans="1:5" s="1" customFormat="1" ht="43.5" customHeight="1" x14ac:dyDescent="0.2">
      <c r="A20" s="367" t="s">
        <v>266</v>
      </c>
      <c r="B20" s="367"/>
      <c r="C20" s="367"/>
      <c r="D20" s="367"/>
      <c r="E20" s="367"/>
    </row>
    <row r="21" spans="1:5" s="1" customFormat="1" ht="29.25" customHeight="1" x14ac:dyDescent="0.2">
      <c r="A21" s="233" t="s">
        <v>11</v>
      </c>
      <c r="B21" s="233" t="s">
        <v>225</v>
      </c>
      <c r="C21" s="273" t="s">
        <v>13</v>
      </c>
      <c r="D21" s="273"/>
      <c r="E21" s="233" t="s">
        <v>14</v>
      </c>
    </row>
    <row r="22" spans="1:5" ht="24" customHeight="1" x14ac:dyDescent="0.25">
      <c r="A22" s="206" t="s">
        <v>15</v>
      </c>
      <c r="B22" s="347">
        <f>SUM(E22:E28)</f>
        <v>216000</v>
      </c>
      <c r="C22" s="285" t="s">
        <v>16</v>
      </c>
      <c r="D22" s="285"/>
      <c r="E22" s="245">
        <v>62000</v>
      </c>
    </row>
    <row r="23" spans="1:5" ht="28.5" customHeight="1" x14ac:dyDescent="0.2">
      <c r="A23" s="244" t="s">
        <v>232</v>
      </c>
      <c r="B23" s="347"/>
      <c r="C23" s="338" t="s">
        <v>130</v>
      </c>
      <c r="D23" s="338"/>
      <c r="E23" s="246">
        <v>6000</v>
      </c>
    </row>
    <row r="24" spans="1:5" s="1" customFormat="1" ht="28.5" customHeight="1" x14ac:dyDescent="0.2">
      <c r="A24" s="336" t="s">
        <v>267</v>
      </c>
      <c r="B24" s="347"/>
      <c r="C24" s="338" t="s">
        <v>133</v>
      </c>
      <c r="D24" s="338"/>
      <c r="E24" s="246">
        <v>26000</v>
      </c>
    </row>
    <row r="25" spans="1:5" s="1" customFormat="1" ht="28.5" customHeight="1" x14ac:dyDescent="0.2">
      <c r="A25" s="337"/>
      <c r="B25" s="347"/>
      <c r="C25" s="338" t="s">
        <v>134</v>
      </c>
      <c r="D25" s="338"/>
      <c r="E25" s="246">
        <v>7000</v>
      </c>
    </row>
    <row r="26" spans="1:5" s="1" customFormat="1" ht="24" customHeight="1" x14ac:dyDescent="0.2">
      <c r="A26" s="337"/>
      <c r="B26" s="347"/>
      <c r="C26" s="285" t="s">
        <v>132</v>
      </c>
      <c r="D26" s="285"/>
      <c r="E26" s="246">
        <v>50000</v>
      </c>
    </row>
    <row r="27" spans="1:5" s="1" customFormat="1" ht="23.25" customHeight="1" x14ac:dyDescent="0.2">
      <c r="A27" s="337"/>
      <c r="B27" s="347"/>
      <c r="C27" s="285" t="s">
        <v>18</v>
      </c>
      <c r="D27" s="285"/>
      <c r="E27" s="246">
        <v>13000</v>
      </c>
    </row>
    <row r="28" spans="1:5" s="1" customFormat="1" ht="28.5" customHeight="1" x14ac:dyDescent="0.2">
      <c r="A28" s="337"/>
      <c r="B28" s="347"/>
      <c r="C28" s="285" t="s">
        <v>135</v>
      </c>
      <c r="D28" s="285"/>
      <c r="E28" s="246">
        <v>52000</v>
      </c>
    </row>
    <row r="29" spans="1:5" s="12" customFormat="1" ht="23.25" customHeight="1" x14ac:dyDescent="0.2">
      <c r="A29" s="234" t="s">
        <v>120</v>
      </c>
      <c r="B29" s="330" t="s">
        <v>20</v>
      </c>
      <c r="C29" s="330"/>
      <c r="D29" s="330"/>
      <c r="E29" s="330"/>
    </row>
    <row r="30" spans="1:5" s="1" customFormat="1" ht="20.100000000000001" customHeight="1" x14ac:dyDescent="0.2">
      <c r="A30" s="331" t="s">
        <v>136</v>
      </c>
      <c r="B30" s="331"/>
      <c r="C30" s="331"/>
      <c r="D30" s="331"/>
      <c r="E30" s="331"/>
    </row>
    <row r="31" spans="1:5" s="1" customFormat="1" ht="16.5" customHeight="1" x14ac:dyDescent="0.2">
      <c r="A31" s="250" t="s">
        <v>239</v>
      </c>
      <c r="B31" s="332">
        <v>9000</v>
      </c>
      <c r="C31" s="333"/>
      <c r="D31" s="333"/>
      <c r="E31" s="334"/>
    </row>
    <row r="32" spans="1:5" s="1" customFormat="1" ht="16.5" customHeight="1" x14ac:dyDescent="0.2">
      <c r="A32" s="323" t="s">
        <v>233</v>
      </c>
      <c r="B32" s="324"/>
      <c r="C32" s="324"/>
      <c r="D32" s="324"/>
      <c r="E32" s="325"/>
    </row>
    <row r="33" spans="1:5" s="1" customFormat="1" ht="24" customHeight="1" x14ac:dyDescent="0.2">
      <c r="A33" s="204" t="s">
        <v>255</v>
      </c>
      <c r="B33" s="335">
        <v>16000</v>
      </c>
      <c r="C33" s="335"/>
      <c r="D33" s="335"/>
      <c r="E33" s="335"/>
    </row>
    <row r="34" spans="1:5" s="5" customFormat="1" ht="27" customHeight="1" x14ac:dyDescent="0.2">
      <c r="A34" s="13" t="s">
        <v>269</v>
      </c>
      <c r="B34" s="356">
        <v>10000</v>
      </c>
      <c r="C34" s="357"/>
      <c r="D34" s="357"/>
      <c r="E34" s="358"/>
    </row>
    <row r="35" spans="1:5" s="5" customFormat="1" ht="20.100000000000001" customHeight="1" x14ac:dyDescent="0.2">
      <c r="A35" s="253" t="s">
        <v>234</v>
      </c>
      <c r="B35" s="254"/>
      <c r="C35" s="254"/>
      <c r="D35" s="254"/>
      <c r="E35" s="255"/>
    </row>
    <row r="36" spans="1:5" s="5" customFormat="1" ht="27" customHeight="1" x14ac:dyDescent="0.2">
      <c r="A36" s="230" t="s">
        <v>251</v>
      </c>
      <c r="B36" s="251">
        <v>15000</v>
      </c>
      <c r="C36" s="252"/>
      <c r="D36" s="252"/>
      <c r="E36" s="252"/>
    </row>
    <row r="37" spans="1:5" s="5" customFormat="1" ht="20.100000000000001" customHeight="1" x14ac:dyDescent="0.2">
      <c r="A37" s="253" t="s">
        <v>235</v>
      </c>
      <c r="B37" s="254"/>
      <c r="C37" s="254"/>
      <c r="D37" s="254"/>
      <c r="E37" s="255"/>
    </row>
    <row r="38" spans="1:5" s="5" customFormat="1" ht="27" customHeight="1" x14ac:dyDescent="0.2">
      <c r="A38" s="13" t="s">
        <v>268</v>
      </c>
      <c r="B38" s="251">
        <v>26500</v>
      </c>
      <c r="C38" s="252"/>
      <c r="D38" s="252"/>
      <c r="E38" s="252"/>
    </row>
    <row r="39" spans="1:5" s="1" customFormat="1" ht="20.100000000000001" customHeight="1" x14ac:dyDescent="0.2">
      <c r="A39" s="253" t="s">
        <v>236</v>
      </c>
      <c r="B39" s="254"/>
      <c r="C39" s="254"/>
      <c r="D39" s="254"/>
      <c r="E39" s="255"/>
    </row>
    <row r="40" spans="1:5" s="1" customFormat="1" ht="29.25" customHeight="1" x14ac:dyDescent="0.2">
      <c r="A40" s="13" t="s">
        <v>252</v>
      </c>
      <c r="B40" s="251">
        <v>27600</v>
      </c>
      <c r="C40" s="252"/>
      <c r="D40" s="252"/>
      <c r="E40" s="252"/>
    </row>
    <row r="41" spans="1:5" s="1" customFormat="1" ht="20.100000000000001" customHeight="1" x14ac:dyDescent="0.2">
      <c r="A41" s="253" t="s">
        <v>237</v>
      </c>
      <c r="B41" s="254"/>
      <c r="C41" s="254"/>
      <c r="D41" s="254"/>
      <c r="E41" s="255"/>
    </row>
    <row r="42" spans="1:5" s="1" customFormat="1" ht="29.25" customHeight="1" x14ac:dyDescent="0.2">
      <c r="A42" s="13" t="s">
        <v>270</v>
      </c>
      <c r="B42" s="251">
        <v>49200</v>
      </c>
      <c r="C42" s="252"/>
      <c r="D42" s="252"/>
      <c r="E42" s="252"/>
    </row>
    <row r="43" spans="1:5" s="1" customFormat="1" ht="18.75" customHeight="1" x14ac:dyDescent="0.2">
      <c r="A43" s="253" t="s">
        <v>258</v>
      </c>
      <c r="B43" s="254"/>
      <c r="C43" s="254"/>
      <c r="D43" s="254"/>
      <c r="E43" s="255"/>
    </row>
    <row r="44" spans="1:5" s="1" customFormat="1" ht="29.25" customHeight="1" x14ac:dyDescent="0.2">
      <c r="A44" s="13" t="s">
        <v>271</v>
      </c>
      <c r="B44" s="256">
        <v>11000</v>
      </c>
      <c r="C44" s="257"/>
      <c r="D44" s="257"/>
      <c r="E44" s="257"/>
    </row>
    <row r="45" spans="1:5" s="1" customFormat="1" ht="20.100000000000001" customHeight="1" x14ac:dyDescent="0.2">
      <c r="A45" s="253" t="s">
        <v>238</v>
      </c>
      <c r="B45" s="254"/>
      <c r="C45" s="254"/>
      <c r="D45" s="254"/>
      <c r="E45" s="255"/>
    </row>
    <row r="46" spans="1:5" s="1" customFormat="1" ht="27" customHeight="1" x14ac:dyDescent="0.2">
      <c r="A46" s="13" t="s">
        <v>272</v>
      </c>
      <c r="B46" s="251">
        <v>25700</v>
      </c>
      <c r="C46" s="252"/>
      <c r="D46" s="252"/>
      <c r="E46" s="252"/>
    </row>
    <row r="47" spans="1:5" s="5" customFormat="1" ht="20.100000000000001" customHeight="1" x14ac:dyDescent="0.2">
      <c r="A47" s="351" t="s">
        <v>21</v>
      </c>
      <c r="B47" s="352"/>
      <c r="C47" s="352"/>
      <c r="D47" s="352"/>
      <c r="E47" s="352"/>
    </row>
    <row r="48" spans="1:5" s="15" customFormat="1" ht="24" customHeight="1" x14ac:dyDescent="0.2">
      <c r="A48" s="14" t="s">
        <v>22</v>
      </c>
      <c r="B48" s="256">
        <v>26000</v>
      </c>
      <c r="C48" s="257"/>
      <c r="D48" s="257"/>
      <c r="E48" s="265"/>
    </row>
    <row r="49" spans="1:8" s="1" customFormat="1" ht="20.25" customHeight="1" x14ac:dyDescent="0.25">
      <c r="A49" s="224" t="s">
        <v>23</v>
      </c>
      <c r="B49" s="364" t="s">
        <v>24</v>
      </c>
      <c r="C49" s="365"/>
      <c r="D49" s="365"/>
      <c r="E49" s="366"/>
    </row>
    <row r="50" spans="1:8" s="5" customFormat="1" ht="18" customHeight="1" x14ac:dyDescent="0.2">
      <c r="A50" s="218" t="s">
        <v>240</v>
      </c>
      <c r="B50" s="269">
        <v>9000</v>
      </c>
      <c r="C50" s="269"/>
      <c r="D50" s="269"/>
      <c r="E50" s="269"/>
    </row>
    <row r="51" spans="1:8" s="1" customFormat="1" ht="18" customHeight="1" x14ac:dyDescent="0.2">
      <c r="A51" s="218" t="s">
        <v>259</v>
      </c>
      <c r="B51" s="269">
        <v>26000</v>
      </c>
      <c r="C51" s="269"/>
      <c r="D51" s="269"/>
      <c r="E51" s="269"/>
    </row>
    <row r="52" spans="1:8" s="5" customFormat="1" ht="18" customHeight="1" x14ac:dyDescent="0.2">
      <c r="A52" s="218" t="s">
        <v>241</v>
      </c>
      <c r="B52" s="343">
        <v>181000</v>
      </c>
      <c r="C52" s="344"/>
      <c r="D52" s="344"/>
      <c r="E52" s="344"/>
    </row>
    <row r="53" spans="1:8" s="1" customFormat="1" ht="20.100000000000001" customHeight="1" x14ac:dyDescent="0.2">
      <c r="A53" s="228"/>
      <c r="B53" s="228"/>
      <c r="C53" s="228"/>
      <c r="D53" s="228"/>
      <c r="E53" s="228"/>
      <c r="F53" s="228"/>
    </row>
    <row r="54" spans="1:8" s="1" customFormat="1" ht="29.25" customHeight="1" x14ac:dyDescent="0.2">
      <c r="A54" s="233" t="s">
        <v>11</v>
      </c>
      <c r="B54" s="233" t="s">
        <v>225</v>
      </c>
      <c r="C54" s="273" t="s">
        <v>13</v>
      </c>
      <c r="D54" s="273"/>
      <c r="E54" s="233" t="s">
        <v>14</v>
      </c>
    </row>
    <row r="55" spans="1:8" ht="17.25" customHeight="1" x14ac:dyDescent="0.2">
      <c r="A55" s="195" t="s">
        <v>27</v>
      </c>
      <c r="B55" s="295">
        <f>SUM(E55:E57)</f>
        <v>200000</v>
      </c>
      <c r="C55" s="282" t="s">
        <v>16</v>
      </c>
      <c r="D55" s="283"/>
      <c r="E55" s="229">
        <v>20000</v>
      </c>
    </row>
    <row r="56" spans="1:8" ht="17.25" customHeight="1" x14ac:dyDescent="0.2">
      <c r="A56" s="195" t="s">
        <v>243</v>
      </c>
      <c r="B56" s="295"/>
      <c r="C56" s="259" t="s">
        <v>165</v>
      </c>
      <c r="D56" s="260"/>
      <c r="E56" s="205">
        <v>80000</v>
      </c>
    </row>
    <row r="57" spans="1:8" s="21" customFormat="1" ht="46.5" customHeight="1" x14ac:dyDescent="0.2">
      <c r="A57" s="196" t="s">
        <v>227</v>
      </c>
      <c r="B57" s="301"/>
      <c r="C57" s="342" t="s">
        <v>42</v>
      </c>
      <c r="D57" s="259"/>
      <c r="E57" s="205">
        <v>100000</v>
      </c>
    </row>
    <row r="58" spans="1:8" s="12" customFormat="1" ht="23.25" customHeight="1" x14ac:dyDescent="0.2">
      <c r="A58" s="156" t="s">
        <v>120</v>
      </c>
      <c r="B58" s="276" t="s">
        <v>20</v>
      </c>
      <c r="C58" s="276"/>
      <c r="D58" s="276"/>
      <c r="E58" s="276"/>
    </row>
    <row r="59" spans="1:8" ht="42.75" x14ac:dyDescent="0.2">
      <c r="A59" s="226" t="s">
        <v>264</v>
      </c>
      <c r="B59" s="277">
        <v>135000</v>
      </c>
      <c r="C59" s="277"/>
      <c r="D59" s="277"/>
      <c r="E59" s="277"/>
      <c r="G59" s="22"/>
      <c r="H59" s="23"/>
    </row>
    <row r="60" spans="1:8" ht="42.75" x14ac:dyDescent="0.2">
      <c r="A60" s="226" t="s">
        <v>273</v>
      </c>
      <c r="B60" s="277">
        <v>65000</v>
      </c>
      <c r="C60" s="277"/>
      <c r="D60" s="277"/>
      <c r="E60" s="277"/>
      <c r="G60" s="22"/>
      <c r="H60" s="23"/>
    </row>
    <row r="61" spans="1:8" s="25" customFormat="1" ht="18" customHeight="1" x14ac:dyDescent="0.2">
      <c r="A61" s="16" t="s">
        <v>23</v>
      </c>
      <c r="B61" s="339"/>
      <c r="C61" s="340"/>
      <c r="D61" s="340"/>
      <c r="E61" s="341"/>
    </row>
    <row r="62" spans="1:8" s="25" customFormat="1" ht="18" customHeight="1" x14ac:dyDescent="0.2">
      <c r="A62" s="17" t="s">
        <v>241</v>
      </c>
      <c r="B62" s="270">
        <v>135000</v>
      </c>
      <c r="C62" s="271"/>
      <c r="D62" s="271"/>
      <c r="E62" s="272"/>
    </row>
    <row r="63" spans="1:8" s="25" customFormat="1" ht="18" customHeight="1" x14ac:dyDescent="0.2">
      <c r="A63" s="17" t="s">
        <v>242</v>
      </c>
      <c r="B63" s="307">
        <v>65000</v>
      </c>
      <c r="C63" s="308"/>
      <c r="D63" s="308"/>
      <c r="E63" s="309"/>
    </row>
    <row r="64" spans="1:8" s="25" customFormat="1" ht="20.100000000000001" customHeight="1" x14ac:dyDescent="0.2">
      <c r="A64" s="228"/>
      <c r="B64" s="228"/>
      <c r="C64" s="228"/>
      <c r="D64" s="228"/>
      <c r="E64" s="228"/>
      <c r="F64" s="228"/>
    </row>
    <row r="65" spans="1:1024" s="1" customFormat="1" ht="29.25" customHeight="1" x14ac:dyDescent="0.2">
      <c r="A65" s="233" t="s">
        <v>11</v>
      </c>
      <c r="B65" s="233" t="s">
        <v>225</v>
      </c>
      <c r="C65" s="273" t="s">
        <v>13</v>
      </c>
      <c r="D65" s="273"/>
      <c r="E65" s="233" t="s">
        <v>14</v>
      </c>
    </row>
    <row r="66" spans="1:1024" s="1" customFormat="1" ht="18" customHeight="1" x14ac:dyDescent="0.2">
      <c r="A66" s="208" t="s">
        <v>27</v>
      </c>
      <c r="B66" s="262">
        <f>SUM(E66:E67)</f>
        <v>64000</v>
      </c>
      <c r="C66" s="261" t="s">
        <v>16</v>
      </c>
      <c r="D66" s="261"/>
      <c r="E66" s="232">
        <v>14000</v>
      </c>
    </row>
    <row r="67" spans="1:1024" s="1" customFormat="1" ht="18" customHeight="1" x14ac:dyDescent="0.2">
      <c r="A67" s="209" t="s">
        <v>228</v>
      </c>
      <c r="B67" s="263"/>
      <c r="C67" s="264" t="s">
        <v>31</v>
      </c>
      <c r="D67" s="264"/>
      <c r="E67" s="207">
        <v>50000</v>
      </c>
    </row>
    <row r="68" spans="1:1024" s="12" customFormat="1" ht="23.25" customHeight="1" x14ac:dyDescent="0.2">
      <c r="A68" s="156" t="s">
        <v>120</v>
      </c>
      <c r="B68" s="276" t="s">
        <v>20</v>
      </c>
      <c r="C68" s="276"/>
      <c r="D68" s="276"/>
      <c r="E68" s="276"/>
    </row>
    <row r="69" spans="1:1024" ht="28.5" customHeight="1" x14ac:dyDescent="0.2">
      <c r="A69" s="226" t="s">
        <v>263</v>
      </c>
      <c r="B69" s="256">
        <v>64000</v>
      </c>
      <c r="C69" s="257"/>
      <c r="D69" s="257"/>
      <c r="E69" s="265"/>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5.75" customHeight="1" x14ac:dyDescent="0.2">
      <c r="A70" s="224" t="s">
        <v>23</v>
      </c>
      <c r="B70" s="266"/>
      <c r="C70" s="267"/>
      <c r="D70" s="267"/>
      <c r="E70" s="268"/>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s="25" customFormat="1" ht="18" customHeight="1" x14ac:dyDescent="0.2">
      <c r="A71" s="218" t="s">
        <v>241</v>
      </c>
      <c r="B71" s="269">
        <v>64000</v>
      </c>
      <c r="C71" s="269"/>
      <c r="D71" s="269"/>
      <c r="E71" s="269"/>
    </row>
    <row r="72" spans="1:1024" s="1" customFormat="1" ht="20.100000000000001" customHeight="1" x14ac:dyDescent="0.2">
      <c r="A72" s="258"/>
      <c r="B72" s="258"/>
      <c r="C72" s="258"/>
      <c r="D72" s="258"/>
      <c r="E72" s="258"/>
    </row>
    <row r="73" spans="1:1024" s="1" customFormat="1" ht="29.25" customHeight="1" x14ac:dyDescent="0.2">
      <c r="A73" s="233" t="s">
        <v>11</v>
      </c>
      <c r="B73" s="233" t="s">
        <v>225</v>
      </c>
      <c r="C73" s="273" t="s">
        <v>13</v>
      </c>
      <c r="D73" s="273"/>
      <c r="E73" s="233" t="s">
        <v>14</v>
      </c>
    </row>
    <row r="74" spans="1:1024" s="1" customFormat="1" ht="18" customHeight="1" x14ac:dyDescent="0.25">
      <c r="A74" s="198" t="s">
        <v>39</v>
      </c>
      <c r="B74" s="274">
        <f>SUM(E74:E75)</f>
        <v>70000</v>
      </c>
      <c r="C74" s="312" t="s">
        <v>42</v>
      </c>
      <c r="D74" s="282"/>
      <c r="E74" s="229">
        <v>60000</v>
      </c>
    </row>
    <row r="75" spans="1:1024" s="1" customFormat="1" ht="15.75" customHeight="1" x14ac:dyDescent="0.2">
      <c r="A75" s="197" t="s">
        <v>180</v>
      </c>
      <c r="B75" s="275"/>
      <c r="C75" s="259" t="s">
        <v>165</v>
      </c>
      <c r="D75" s="260"/>
      <c r="E75" s="205">
        <v>10000</v>
      </c>
    </row>
    <row r="76" spans="1:1024" s="12" customFormat="1" ht="20.25" customHeight="1" x14ac:dyDescent="0.2">
      <c r="A76" s="156" t="s">
        <v>120</v>
      </c>
      <c r="B76" s="276" t="s">
        <v>20</v>
      </c>
      <c r="C76" s="276"/>
      <c r="D76" s="276"/>
      <c r="E76" s="276"/>
    </row>
    <row r="77" spans="1:1024" ht="73.5" customHeight="1" x14ac:dyDescent="0.2">
      <c r="A77" s="24" t="s">
        <v>244</v>
      </c>
      <c r="B77" s="277">
        <v>70000</v>
      </c>
      <c r="C77" s="277"/>
      <c r="D77" s="277"/>
      <c r="E77" s="2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7.25" customHeight="1" x14ac:dyDescent="0.25">
      <c r="A78" s="16" t="s">
        <v>23</v>
      </c>
      <c r="B78" s="278" t="s">
        <v>24</v>
      </c>
      <c r="C78" s="278"/>
      <c r="D78" s="278"/>
      <c r="E78" s="2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s="1" customFormat="1" ht="17.25" customHeight="1" x14ac:dyDescent="0.2">
      <c r="A79" s="17" t="s">
        <v>241</v>
      </c>
      <c r="B79" s="313">
        <v>70000</v>
      </c>
      <c r="C79" s="313"/>
      <c r="D79" s="313"/>
      <c r="E79" s="313"/>
    </row>
    <row r="80" spans="1:1024" s="1" customFormat="1" ht="17.25" customHeight="1" x14ac:dyDescent="0.2">
      <c r="A80" s="27"/>
      <c r="B80" s="223"/>
      <c r="C80" s="223"/>
      <c r="D80" s="223"/>
      <c r="E80" s="223"/>
    </row>
    <row r="81" spans="1:1024" s="1" customFormat="1" ht="24.75" customHeight="1" x14ac:dyDescent="0.2">
      <c r="A81" s="233" t="s">
        <v>11</v>
      </c>
      <c r="B81" s="233" t="s">
        <v>225</v>
      </c>
      <c r="C81" s="273" t="s">
        <v>13</v>
      </c>
      <c r="D81" s="273"/>
      <c r="E81" s="233" t="s">
        <v>14</v>
      </c>
    </row>
    <row r="82" spans="1:1024" s="1" customFormat="1" ht="17.25" customHeight="1" x14ac:dyDescent="0.25">
      <c r="A82" s="198" t="s">
        <v>253</v>
      </c>
      <c r="B82" s="274">
        <v>380000</v>
      </c>
      <c r="C82" s="314" t="s">
        <v>31</v>
      </c>
      <c r="D82" s="315"/>
      <c r="E82" s="318">
        <v>380000</v>
      </c>
    </row>
    <row r="83" spans="1:1024" s="1" customFormat="1" ht="17.25" customHeight="1" x14ac:dyDescent="0.2">
      <c r="A83" s="197" t="s">
        <v>254</v>
      </c>
      <c r="B83" s="275"/>
      <c r="C83" s="316"/>
      <c r="D83" s="317"/>
      <c r="E83" s="319"/>
    </row>
    <row r="84" spans="1:1024" s="1" customFormat="1" ht="17.25" customHeight="1" x14ac:dyDescent="0.2">
      <c r="A84" s="156" t="s">
        <v>120</v>
      </c>
      <c r="B84" s="276" t="s">
        <v>20</v>
      </c>
      <c r="C84" s="276"/>
      <c r="D84" s="276"/>
      <c r="E84" s="276"/>
    </row>
    <row r="85" spans="1:1024" s="1" customFormat="1" ht="21.75" customHeight="1" x14ac:dyDescent="0.2">
      <c r="A85" s="225" t="s">
        <v>274</v>
      </c>
      <c r="B85" s="277">
        <v>380000</v>
      </c>
      <c r="C85" s="277"/>
      <c r="D85" s="277"/>
      <c r="E85" s="277"/>
    </row>
    <row r="86" spans="1:1024" s="1" customFormat="1" ht="17.25" customHeight="1" x14ac:dyDescent="0.25">
      <c r="A86" s="16" t="s">
        <v>23</v>
      </c>
      <c r="B86" s="278" t="s">
        <v>24</v>
      </c>
      <c r="C86" s="278"/>
      <c r="D86" s="278"/>
      <c r="E86" s="278"/>
    </row>
    <row r="87" spans="1:1024" s="1" customFormat="1" ht="17.25" customHeight="1" x14ac:dyDescent="0.2">
      <c r="A87" s="17" t="s">
        <v>241</v>
      </c>
      <c r="B87" s="313">
        <v>380000</v>
      </c>
      <c r="C87" s="313"/>
      <c r="D87" s="313"/>
      <c r="E87" s="313"/>
    </row>
    <row r="88" spans="1:1024" s="25" customFormat="1" ht="20.100000000000001" customHeight="1" x14ac:dyDescent="0.2">
      <c r="A88" s="27"/>
      <c r="B88" s="183"/>
      <c r="C88" s="183"/>
      <c r="D88" s="183"/>
      <c r="E88" s="183"/>
    </row>
    <row r="89" spans="1:1024" ht="21.75" customHeight="1" x14ac:dyDescent="0.25">
      <c r="A89" s="362" t="s">
        <v>284</v>
      </c>
      <c r="B89" s="362"/>
      <c r="C89" s="362"/>
      <c r="D89" s="188"/>
      <c r="E89" s="221">
        <f>B22+B55+B66+B74+B87</f>
        <v>930000</v>
      </c>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5" customHeight="1" x14ac:dyDescent="0.25">
      <c r="A90" s="178"/>
      <c r="B90" s="188"/>
      <c r="C90" s="188"/>
      <c r="D90" s="188"/>
      <c r="E90" s="188"/>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5.75" x14ac:dyDescent="0.25">
      <c r="A91" s="216" t="s">
        <v>214</v>
      </c>
      <c r="B91" s="300"/>
      <c r="C91" s="300"/>
      <c r="D91" s="300"/>
      <c r="E91" s="300"/>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2.75" customHeight="1" x14ac:dyDescent="0.2">
      <c r="A92" s="21"/>
      <c r="B92" s="45"/>
      <c r="C92" s="45"/>
      <c r="D92" s="45"/>
      <c r="E92" s="45"/>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33" customHeight="1" x14ac:dyDescent="0.2">
      <c r="A93" s="303" t="s">
        <v>275</v>
      </c>
      <c r="B93" s="303"/>
      <c r="C93" s="303"/>
      <c r="D93" s="303"/>
      <c r="E93" s="30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x14ac:dyDescent="0.2">
      <c r="A94" s="46"/>
      <c r="B94" s="46"/>
      <c r="C94" s="46"/>
      <c r="D94" s="46"/>
      <c r="E94" s="46"/>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30.75" customHeight="1" x14ac:dyDescent="0.2">
      <c r="A95" s="211" t="s">
        <v>276</v>
      </c>
      <c r="B95" s="212">
        <f>E89</f>
        <v>930000</v>
      </c>
      <c r="C95" s="305" t="s">
        <v>121</v>
      </c>
      <c r="D95" s="306"/>
      <c r="E95" s="306"/>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1.25" customHeight="1" x14ac:dyDescent="0.2">
      <c r="A96" s="189"/>
      <c r="B96" s="164"/>
      <c r="C96" s="179"/>
      <c r="D96" s="180"/>
      <c r="E96" s="180"/>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8" customHeight="1" x14ac:dyDescent="0.2">
      <c r="A97" s="304" t="s">
        <v>47</v>
      </c>
      <c r="B97" s="304"/>
      <c r="C97" s="304"/>
      <c r="D97" s="304"/>
      <c r="E97" s="304"/>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8" customHeight="1" x14ac:dyDescent="0.2">
      <c r="A98" s="238" t="s">
        <v>48</v>
      </c>
      <c r="B98" s="239"/>
      <c r="C98" s="353">
        <f>E22+E55+E66</f>
        <v>96000</v>
      </c>
      <c r="D98" s="353"/>
      <c r="E98" s="35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8" customHeight="1" x14ac:dyDescent="0.2">
      <c r="A99" s="240" t="s">
        <v>49</v>
      </c>
      <c r="B99" s="241"/>
      <c r="C99" s="354">
        <f>E28+E56+E75</f>
        <v>142000</v>
      </c>
      <c r="D99" s="354"/>
      <c r="E99" s="354"/>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31.5" customHeight="1" x14ac:dyDescent="0.2">
      <c r="A100" s="242" t="s">
        <v>282</v>
      </c>
      <c r="B100" s="241"/>
      <c r="C100" s="354">
        <f>E23+E24+E25</f>
        <v>39000</v>
      </c>
      <c r="D100" s="354"/>
      <c r="E100" s="354"/>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30" customHeight="1" x14ac:dyDescent="0.2">
      <c r="A101" s="242" t="s">
        <v>283</v>
      </c>
      <c r="B101" s="241"/>
      <c r="C101" s="354">
        <f>E26+E57+E74+E67+E82</f>
        <v>640000</v>
      </c>
      <c r="D101" s="354"/>
      <c r="E101" s="354"/>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8" customHeight="1" x14ac:dyDescent="0.2">
      <c r="A102" s="243" t="s">
        <v>50</v>
      </c>
      <c r="B102" s="239"/>
      <c r="C102" s="354">
        <f>E27</f>
        <v>13000</v>
      </c>
      <c r="D102" s="354"/>
      <c r="E102" s="354"/>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0.25" customHeight="1" x14ac:dyDescent="0.25">
      <c r="A103" s="52" t="s">
        <v>256</v>
      </c>
      <c r="B103" s="355">
        <f>C98+C99+C100+C101+C102</f>
        <v>930000</v>
      </c>
      <c r="C103" s="355"/>
      <c r="D103" s="355"/>
      <c r="E103" s="355"/>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4.25" customHeight="1" x14ac:dyDescent="0.25">
      <c r="A104" s="52"/>
      <c r="B104" s="188"/>
      <c r="C104" s="188"/>
      <c r="D104" s="188"/>
      <c r="E104" s="53"/>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5.75" hidden="1" customHeight="1" x14ac:dyDescent="0.25">
      <c r="A105" s="52"/>
      <c r="B105" s="188"/>
      <c r="C105" s="188"/>
      <c r="D105" s="188"/>
      <c r="E105" s="53"/>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5.75" hidden="1" customHeight="1" x14ac:dyDescent="0.25">
      <c r="A106" s="52"/>
      <c r="B106" s="188"/>
      <c r="C106" s="188"/>
      <c r="D106" s="188"/>
      <c r="E106" s="53"/>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s="222" customFormat="1" ht="28.5" customHeight="1" x14ac:dyDescent="0.2">
      <c r="A107" s="305" t="s">
        <v>289</v>
      </c>
      <c r="B107" s="305"/>
      <c r="C107" s="305"/>
      <c r="D107" s="305"/>
      <c r="E107" s="30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5"/>
      <c r="VB107" s="25"/>
      <c r="VC107" s="25"/>
      <c r="VD107" s="25"/>
      <c r="VE107" s="25"/>
      <c r="VF107" s="25"/>
      <c r="VG107" s="25"/>
      <c r="VH107" s="25"/>
      <c r="VI107" s="25"/>
      <c r="VJ107" s="25"/>
      <c r="VK107" s="25"/>
      <c r="VL107" s="25"/>
      <c r="VM107" s="25"/>
      <c r="VN107" s="25"/>
      <c r="VO107" s="25"/>
      <c r="VP107" s="25"/>
      <c r="VQ107" s="25"/>
      <c r="VR107" s="25"/>
      <c r="VS107" s="25"/>
      <c r="VT107" s="25"/>
      <c r="VU107" s="25"/>
      <c r="VV107" s="25"/>
      <c r="VW107" s="25"/>
      <c r="VX107" s="25"/>
      <c r="VY107" s="25"/>
      <c r="VZ107" s="25"/>
      <c r="WA107" s="25"/>
      <c r="WB107" s="25"/>
      <c r="WC107" s="25"/>
      <c r="WD107" s="25"/>
      <c r="WE107" s="25"/>
      <c r="WF107" s="25"/>
      <c r="WG107" s="25"/>
      <c r="WH107" s="25"/>
      <c r="WI107" s="25"/>
      <c r="WJ107" s="25"/>
      <c r="WK107" s="25"/>
      <c r="WL107" s="25"/>
      <c r="WM107" s="25"/>
      <c r="WN107" s="25"/>
      <c r="WO107" s="25"/>
      <c r="WP107" s="25"/>
      <c r="WQ107" s="25"/>
      <c r="WR107" s="25"/>
      <c r="WS107" s="25"/>
      <c r="WT107" s="25"/>
      <c r="WU107" s="25"/>
      <c r="WV107" s="25"/>
      <c r="WW107" s="25"/>
      <c r="WX107" s="25"/>
      <c r="WY107" s="25"/>
      <c r="WZ107" s="25"/>
      <c r="XA107" s="25"/>
      <c r="XB107" s="25"/>
      <c r="XC107" s="25"/>
      <c r="XD107" s="25"/>
      <c r="XE107" s="25"/>
      <c r="XF107" s="25"/>
      <c r="XG107" s="25"/>
      <c r="XH107" s="25"/>
      <c r="XI107" s="25"/>
      <c r="XJ107" s="25"/>
      <c r="XK107" s="25"/>
      <c r="XL107" s="25"/>
      <c r="XM107" s="25"/>
      <c r="XN107" s="25"/>
      <c r="XO107" s="25"/>
      <c r="XP107" s="25"/>
      <c r="XQ107" s="25"/>
      <c r="XR107" s="25"/>
      <c r="XS107" s="25"/>
      <c r="XT107" s="25"/>
      <c r="XU107" s="25"/>
      <c r="XV107" s="25"/>
      <c r="XW107" s="25"/>
      <c r="XX107" s="25"/>
      <c r="XY107" s="25"/>
      <c r="XZ107" s="25"/>
      <c r="YA107" s="25"/>
      <c r="YB107" s="25"/>
      <c r="YC107" s="25"/>
      <c r="YD107" s="25"/>
      <c r="YE107" s="25"/>
      <c r="YF107" s="25"/>
      <c r="YG107" s="25"/>
      <c r="YH107" s="25"/>
      <c r="YI107" s="25"/>
      <c r="YJ107" s="25"/>
      <c r="YK107" s="25"/>
      <c r="YL107" s="25"/>
      <c r="YM107" s="25"/>
      <c r="YN107" s="25"/>
      <c r="YO107" s="25"/>
      <c r="YP107" s="25"/>
      <c r="YQ107" s="25"/>
      <c r="YR107" s="25"/>
      <c r="YS107" s="25"/>
      <c r="YT107" s="25"/>
      <c r="YU107" s="25"/>
      <c r="YV107" s="25"/>
      <c r="YW107" s="25"/>
      <c r="YX107" s="25"/>
      <c r="YY107" s="25"/>
      <c r="YZ107" s="25"/>
      <c r="ZA107" s="25"/>
      <c r="ZB107" s="25"/>
      <c r="ZC107" s="25"/>
      <c r="ZD107" s="25"/>
      <c r="ZE107" s="25"/>
      <c r="ZF107" s="25"/>
      <c r="ZG107" s="25"/>
      <c r="ZH107" s="25"/>
      <c r="ZI107" s="25"/>
      <c r="ZJ107" s="25"/>
      <c r="ZK107" s="25"/>
      <c r="ZL107" s="25"/>
      <c r="ZM107" s="25"/>
      <c r="ZN107" s="25"/>
      <c r="ZO107" s="25"/>
      <c r="ZP107" s="25"/>
      <c r="ZQ107" s="25"/>
      <c r="ZR107" s="25"/>
      <c r="ZS107" s="25"/>
      <c r="ZT107" s="25"/>
      <c r="ZU107" s="25"/>
      <c r="ZV107" s="25"/>
      <c r="ZW107" s="25"/>
      <c r="ZX107" s="25"/>
      <c r="ZY107" s="25"/>
      <c r="ZZ107" s="25"/>
      <c r="AAA107" s="25"/>
      <c r="AAB107" s="25"/>
      <c r="AAC107" s="25"/>
      <c r="AAD107" s="25"/>
      <c r="AAE107" s="25"/>
      <c r="AAF107" s="25"/>
      <c r="AAG107" s="25"/>
      <c r="AAH107" s="25"/>
      <c r="AAI107" s="25"/>
      <c r="AAJ107" s="25"/>
      <c r="AAK107" s="25"/>
      <c r="AAL107" s="25"/>
      <c r="AAM107" s="25"/>
      <c r="AAN107" s="25"/>
      <c r="AAO107" s="25"/>
      <c r="AAP107" s="25"/>
      <c r="AAQ107" s="25"/>
      <c r="AAR107" s="25"/>
      <c r="AAS107" s="25"/>
      <c r="AAT107" s="25"/>
      <c r="AAU107" s="25"/>
      <c r="AAV107" s="25"/>
      <c r="AAW107" s="25"/>
      <c r="AAX107" s="25"/>
      <c r="AAY107" s="25"/>
      <c r="AAZ107" s="25"/>
      <c r="ABA107" s="25"/>
      <c r="ABB107" s="25"/>
      <c r="ABC107" s="25"/>
      <c r="ABD107" s="25"/>
      <c r="ABE107" s="25"/>
      <c r="ABF107" s="25"/>
      <c r="ABG107" s="25"/>
      <c r="ABH107" s="25"/>
      <c r="ABI107" s="25"/>
      <c r="ABJ107" s="25"/>
      <c r="ABK107" s="25"/>
      <c r="ABL107" s="25"/>
      <c r="ABM107" s="25"/>
      <c r="ABN107" s="25"/>
      <c r="ABO107" s="25"/>
      <c r="ABP107" s="25"/>
      <c r="ABQ107" s="25"/>
      <c r="ABR107" s="25"/>
      <c r="ABS107" s="25"/>
      <c r="ABT107" s="25"/>
      <c r="ABU107" s="25"/>
      <c r="ABV107" s="25"/>
      <c r="ABW107" s="25"/>
      <c r="ABX107" s="25"/>
      <c r="ABY107" s="25"/>
      <c r="ABZ107" s="25"/>
      <c r="ACA107" s="25"/>
      <c r="ACB107" s="25"/>
      <c r="ACC107" s="25"/>
      <c r="ACD107" s="25"/>
      <c r="ACE107" s="25"/>
      <c r="ACF107" s="25"/>
      <c r="ACG107" s="25"/>
      <c r="ACH107" s="25"/>
      <c r="ACI107" s="25"/>
      <c r="ACJ107" s="25"/>
      <c r="ACK107" s="25"/>
      <c r="ACL107" s="25"/>
      <c r="ACM107" s="25"/>
      <c r="ACN107" s="25"/>
      <c r="ACO107" s="25"/>
      <c r="ACP107" s="25"/>
      <c r="ACQ107" s="25"/>
      <c r="ACR107" s="25"/>
      <c r="ACS107" s="25"/>
      <c r="ACT107" s="25"/>
      <c r="ACU107" s="25"/>
      <c r="ACV107" s="25"/>
      <c r="ACW107" s="25"/>
      <c r="ACX107" s="25"/>
      <c r="ACY107" s="25"/>
      <c r="ACZ107" s="25"/>
      <c r="ADA107" s="25"/>
      <c r="ADB107" s="25"/>
      <c r="ADC107" s="25"/>
      <c r="ADD107" s="25"/>
      <c r="ADE107" s="25"/>
      <c r="ADF107" s="25"/>
      <c r="ADG107" s="25"/>
      <c r="ADH107" s="25"/>
      <c r="ADI107" s="25"/>
      <c r="ADJ107" s="25"/>
      <c r="ADK107" s="25"/>
      <c r="ADL107" s="25"/>
      <c r="ADM107" s="25"/>
      <c r="ADN107" s="25"/>
      <c r="ADO107" s="25"/>
      <c r="ADP107" s="25"/>
      <c r="ADQ107" s="25"/>
      <c r="ADR107" s="25"/>
      <c r="ADS107" s="25"/>
      <c r="ADT107" s="25"/>
      <c r="ADU107" s="25"/>
      <c r="ADV107" s="25"/>
      <c r="ADW107" s="25"/>
      <c r="ADX107" s="25"/>
      <c r="ADY107" s="25"/>
      <c r="ADZ107" s="25"/>
      <c r="AEA107" s="25"/>
      <c r="AEB107" s="25"/>
      <c r="AEC107" s="25"/>
      <c r="AED107" s="25"/>
      <c r="AEE107" s="25"/>
      <c r="AEF107" s="25"/>
      <c r="AEG107" s="25"/>
      <c r="AEH107" s="25"/>
      <c r="AEI107" s="25"/>
      <c r="AEJ107" s="25"/>
      <c r="AEK107" s="25"/>
      <c r="AEL107" s="25"/>
      <c r="AEM107" s="25"/>
      <c r="AEN107" s="25"/>
      <c r="AEO107" s="25"/>
      <c r="AEP107" s="25"/>
      <c r="AEQ107" s="25"/>
      <c r="AER107" s="25"/>
      <c r="AES107" s="25"/>
      <c r="AET107" s="25"/>
      <c r="AEU107" s="25"/>
      <c r="AEV107" s="25"/>
      <c r="AEW107" s="25"/>
      <c r="AEX107" s="25"/>
      <c r="AEY107" s="25"/>
      <c r="AEZ107" s="25"/>
      <c r="AFA107" s="25"/>
      <c r="AFB107" s="25"/>
      <c r="AFC107" s="25"/>
      <c r="AFD107" s="25"/>
      <c r="AFE107" s="25"/>
      <c r="AFF107" s="25"/>
      <c r="AFG107" s="25"/>
      <c r="AFH107" s="25"/>
      <c r="AFI107" s="25"/>
      <c r="AFJ107" s="25"/>
      <c r="AFK107" s="25"/>
      <c r="AFL107" s="25"/>
      <c r="AFM107" s="25"/>
      <c r="AFN107" s="25"/>
      <c r="AFO107" s="25"/>
      <c r="AFP107" s="25"/>
      <c r="AFQ107" s="25"/>
      <c r="AFR107" s="25"/>
      <c r="AFS107" s="25"/>
      <c r="AFT107" s="25"/>
      <c r="AFU107" s="25"/>
      <c r="AFV107" s="25"/>
      <c r="AFW107" s="25"/>
      <c r="AFX107" s="25"/>
      <c r="AFY107" s="25"/>
      <c r="AFZ107" s="25"/>
      <c r="AGA107" s="25"/>
      <c r="AGB107" s="25"/>
      <c r="AGC107" s="25"/>
      <c r="AGD107" s="25"/>
      <c r="AGE107" s="25"/>
      <c r="AGF107" s="25"/>
      <c r="AGG107" s="25"/>
      <c r="AGH107" s="25"/>
      <c r="AGI107" s="25"/>
      <c r="AGJ107" s="25"/>
      <c r="AGK107" s="25"/>
      <c r="AGL107" s="25"/>
      <c r="AGM107" s="25"/>
      <c r="AGN107" s="25"/>
      <c r="AGO107" s="25"/>
      <c r="AGP107" s="25"/>
      <c r="AGQ107" s="25"/>
      <c r="AGR107" s="25"/>
      <c r="AGS107" s="25"/>
      <c r="AGT107" s="25"/>
      <c r="AGU107" s="25"/>
      <c r="AGV107" s="25"/>
      <c r="AGW107" s="25"/>
      <c r="AGX107" s="25"/>
      <c r="AGY107" s="25"/>
      <c r="AGZ107" s="25"/>
      <c r="AHA107" s="25"/>
      <c r="AHB107" s="25"/>
      <c r="AHC107" s="25"/>
      <c r="AHD107" s="25"/>
      <c r="AHE107" s="25"/>
      <c r="AHF107" s="25"/>
      <c r="AHG107" s="25"/>
      <c r="AHH107" s="25"/>
      <c r="AHI107" s="25"/>
      <c r="AHJ107" s="25"/>
      <c r="AHK107" s="25"/>
      <c r="AHL107" s="25"/>
      <c r="AHM107" s="25"/>
      <c r="AHN107" s="25"/>
      <c r="AHO107" s="25"/>
      <c r="AHP107" s="25"/>
      <c r="AHQ107" s="25"/>
      <c r="AHR107" s="25"/>
      <c r="AHS107" s="25"/>
      <c r="AHT107" s="25"/>
      <c r="AHU107" s="25"/>
      <c r="AHV107" s="25"/>
      <c r="AHW107" s="25"/>
      <c r="AHX107" s="25"/>
      <c r="AHY107" s="25"/>
      <c r="AHZ107" s="25"/>
      <c r="AIA107" s="25"/>
      <c r="AIB107" s="25"/>
      <c r="AIC107" s="25"/>
      <c r="AID107" s="25"/>
      <c r="AIE107" s="25"/>
      <c r="AIF107" s="25"/>
      <c r="AIG107" s="25"/>
      <c r="AIH107" s="25"/>
      <c r="AII107" s="25"/>
      <c r="AIJ107" s="25"/>
      <c r="AIK107" s="25"/>
      <c r="AIL107" s="25"/>
      <c r="AIM107" s="25"/>
      <c r="AIN107" s="25"/>
      <c r="AIO107" s="25"/>
      <c r="AIP107" s="25"/>
      <c r="AIQ107" s="25"/>
      <c r="AIR107" s="25"/>
      <c r="AIS107" s="25"/>
      <c r="AIT107" s="25"/>
      <c r="AIU107" s="25"/>
      <c r="AIV107" s="25"/>
      <c r="AIW107" s="25"/>
      <c r="AIX107" s="25"/>
      <c r="AIY107" s="25"/>
      <c r="AIZ107" s="25"/>
      <c r="AJA107" s="25"/>
      <c r="AJB107" s="25"/>
      <c r="AJC107" s="25"/>
      <c r="AJD107" s="25"/>
      <c r="AJE107" s="25"/>
      <c r="AJF107" s="25"/>
      <c r="AJG107" s="25"/>
      <c r="AJH107" s="25"/>
      <c r="AJI107" s="25"/>
      <c r="AJJ107" s="25"/>
      <c r="AJK107" s="25"/>
      <c r="AJL107" s="25"/>
      <c r="AJM107" s="25"/>
      <c r="AJN107" s="25"/>
      <c r="AJO107" s="25"/>
      <c r="AJP107" s="25"/>
      <c r="AJQ107" s="25"/>
      <c r="AJR107" s="25"/>
      <c r="AJS107" s="25"/>
      <c r="AJT107" s="25"/>
      <c r="AJU107" s="25"/>
      <c r="AJV107" s="25"/>
      <c r="AJW107" s="25"/>
      <c r="AJX107" s="25"/>
      <c r="AJY107" s="25"/>
      <c r="AJZ107" s="25"/>
      <c r="AKA107" s="25"/>
      <c r="AKB107" s="25"/>
      <c r="AKC107" s="25"/>
      <c r="AKD107" s="25"/>
      <c r="AKE107" s="25"/>
      <c r="AKF107" s="25"/>
      <c r="AKG107" s="25"/>
      <c r="AKH107" s="25"/>
      <c r="AKI107" s="25"/>
      <c r="AKJ107" s="25"/>
      <c r="AKK107" s="25"/>
      <c r="AKL107" s="25"/>
      <c r="AKM107" s="25"/>
      <c r="AKN107" s="25"/>
      <c r="AKO107" s="25"/>
      <c r="AKP107" s="25"/>
      <c r="AKQ107" s="25"/>
      <c r="AKR107" s="25"/>
      <c r="AKS107" s="25"/>
      <c r="AKT107" s="25"/>
      <c r="AKU107" s="25"/>
      <c r="AKV107" s="25"/>
      <c r="AKW107" s="25"/>
      <c r="AKX107" s="25"/>
      <c r="AKY107" s="25"/>
      <c r="AKZ107" s="25"/>
      <c r="ALA107" s="25"/>
      <c r="ALB107" s="25"/>
      <c r="ALC107" s="25"/>
      <c r="ALD107" s="25"/>
      <c r="ALE107" s="25"/>
      <c r="ALF107" s="25"/>
      <c r="ALG107" s="25"/>
      <c r="ALH107" s="25"/>
      <c r="ALI107" s="25"/>
      <c r="ALJ107" s="25"/>
      <c r="ALK107" s="25"/>
      <c r="ALL107" s="25"/>
      <c r="ALM107" s="25"/>
      <c r="ALN107" s="25"/>
      <c r="ALO107" s="25"/>
      <c r="ALP107" s="25"/>
      <c r="ALQ107" s="25"/>
      <c r="ALR107" s="25"/>
      <c r="ALS107" s="25"/>
      <c r="ALT107" s="25"/>
      <c r="ALU107" s="25"/>
      <c r="ALV107" s="25"/>
      <c r="ALW107" s="25"/>
      <c r="ALX107" s="25"/>
      <c r="ALY107" s="25"/>
      <c r="ALZ107" s="25"/>
      <c r="AMA107" s="25"/>
      <c r="AMB107" s="25"/>
      <c r="AMC107" s="25"/>
      <c r="AMD107" s="25"/>
      <c r="AME107" s="25"/>
      <c r="AMF107" s="25"/>
      <c r="AMG107" s="25"/>
      <c r="AMH107" s="25"/>
      <c r="AMI107" s="25"/>
      <c r="AMJ107" s="25"/>
    </row>
    <row r="108" spans="1:1024" s="1" customFormat="1" ht="33" customHeight="1" x14ac:dyDescent="0.2">
      <c r="A108" s="311" t="s">
        <v>250</v>
      </c>
      <c r="B108" s="311"/>
      <c r="C108" s="311"/>
      <c r="D108" s="311"/>
      <c r="E108" s="311"/>
    </row>
    <row r="109" spans="1:1024" s="25" customFormat="1" ht="20.100000000000001" customHeight="1" x14ac:dyDescent="0.2">
      <c r="A109" s="258"/>
      <c r="B109" s="258"/>
      <c r="C109" s="258"/>
      <c r="D109" s="258"/>
      <c r="E109" s="258"/>
    </row>
    <row r="110" spans="1:1024" s="1" customFormat="1" ht="29.25" customHeight="1" x14ac:dyDescent="0.2">
      <c r="A110" s="233" t="s">
        <v>11</v>
      </c>
      <c r="B110" s="233" t="s">
        <v>225</v>
      </c>
      <c r="C110" s="273" t="s">
        <v>13</v>
      </c>
      <c r="D110" s="273"/>
      <c r="E110" s="233" t="s">
        <v>14</v>
      </c>
    </row>
    <row r="111" spans="1:1024" s="1" customFormat="1" ht="18" customHeight="1" x14ac:dyDescent="0.25">
      <c r="A111" s="235" t="s">
        <v>183</v>
      </c>
      <c r="B111" s="295">
        <f>SUM(E111:E112)</f>
        <v>25000</v>
      </c>
      <c r="C111" s="312" t="s">
        <v>42</v>
      </c>
      <c r="D111" s="359"/>
      <c r="E111" s="232">
        <v>20000</v>
      </c>
    </row>
    <row r="112" spans="1:1024" s="1" customFormat="1" ht="18" customHeight="1" x14ac:dyDescent="0.2">
      <c r="A112" s="200" t="s">
        <v>257</v>
      </c>
      <c r="B112" s="262"/>
      <c r="C112" s="259" t="s">
        <v>165</v>
      </c>
      <c r="D112" s="360"/>
      <c r="E112" s="213">
        <v>5000</v>
      </c>
    </row>
    <row r="113" spans="1:1024" s="1" customFormat="1" ht="18" customHeight="1" x14ac:dyDescent="0.2">
      <c r="A113" s="169" t="s">
        <v>34</v>
      </c>
      <c r="B113" s="279" t="s">
        <v>20</v>
      </c>
      <c r="C113" s="279"/>
      <c r="D113" s="279"/>
      <c r="E113" s="279"/>
    </row>
    <row r="114" spans="1:1024" s="21" customFormat="1" ht="27.75" customHeight="1" x14ac:dyDescent="0.2">
      <c r="A114" s="231" t="s">
        <v>281</v>
      </c>
      <c r="B114" s="252">
        <v>25000</v>
      </c>
      <c r="C114" s="252"/>
      <c r="D114" s="252"/>
      <c r="E114" s="369"/>
    </row>
    <row r="115" spans="1:1024" s="21" customFormat="1" ht="18" customHeight="1" x14ac:dyDescent="0.2">
      <c r="A115" s="168" t="s">
        <v>245</v>
      </c>
      <c r="B115" s="370"/>
      <c r="C115" s="370"/>
      <c r="D115" s="370"/>
      <c r="E115" s="371"/>
    </row>
    <row r="116" spans="1:1024" s="42" customFormat="1" ht="17.25" customHeight="1" x14ac:dyDescent="0.2">
      <c r="A116" s="166" t="s">
        <v>23</v>
      </c>
      <c r="B116" s="368"/>
      <c r="C116" s="368"/>
      <c r="D116" s="368"/>
      <c r="E116" s="368"/>
    </row>
    <row r="117" spans="1:1024" s="1" customFormat="1" ht="18" customHeight="1" x14ac:dyDescent="0.2">
      <c r="A117" s="17" t="s">
        <v>242</v>
      </c>
      <c r="B117" s="287">
        <v>25000</v>
      </c>
      <c r="C117" s="287"/>
      <c r="D117" s="287"/>
      <c r="E117" s="287"/>
    </row>
    <row r="118" spans="1:1024" s="25" customFormat="1" ht="20.100000000000001" customHeight="1" x14ac:dyDescent="0.2">
      <c r="A118" s="27"/>
      <c r="B118" s="183"/>
      <c r="C118" s="183"/>
      <c r="D118" s="183"/>
      <c r="E118" s="183"/>
    </row>
    <row r="119" spans="1:1024" s="1" customFormat="1" ht="29.25" customHeight="1" x14ac:dyDescent="0.2">
      <c r="A119" s="233" t="s">
        <v>11</v>
      </c>
      <c r="B119" s="233" t="s">
        <v>225</v>
      </c>
      <c r="C119" s="273" t="s">
        <v>13</v>
      </c>
      <c r="D119" s="273"/>
      <c r="E119" s="233" t="s">
        <v>14</v>
      </c>
    </row>
    <row r="120" spans="1:1024" ht="18.75" customHeight="1" x14ac:dyDescent="0.25">
      <c r="A120" s="206" t="s">
        <v>246</v>
      </c>
      <c r="B120" s="262">
        <f>SUM(E120:E122)</f>
        <v>200000</v>
      </c>
      <c r="C120" s="282" t="s">
        <v>16</v>
      </c>
      <c r="D120" s="283"/>
      <c r="E120" s="229">
        <v>10000</v>
      </c>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s="1" customFormat="1" ht="15" customHeight="1" x14ac:dyDescent="0.25">
      <c r="A121" s="206" t="s">
        <v>247</v>
      </c>
      <c r="B121" s="263"/>
      <c r="C121" s="284" t="s">
        <v>31</v>
      </c>
      <c r="D121" s="285"/>
      <c r="E121" s="214">
        <v>180000</v>
      </c>
    </row>
    <row r="122" spans="1:1024" s="1" customFormat="1" ht="15" customHeight="1" x14ac:dyDescent="0.25">
      <c r="A122" s="206"/>
      <c r="B122" s="263"/>
      <c r="C122" s="259" t="s">
        <v>165</v>
      </c>
      <c r="D122" s="260"/>
      <c r="E122" s="205">
        <v>10000</v>
      </c>
    </row>
    <row r="123" spans="1:1024" s="1" customFormat="1" ht="15.75" customHeight="1" x14ac:dyDescent="0.2">
      <c r="A123" s="220" t="s">
        <v>34</v>
      </c>
      <c r="B123" s="279" t="s">
        <v>20</v>
      </c>
      <c r="C123" s="279"/>
      <c r="D123" s="279"/>
      <c r="E123" s="279"/>
    </row>
    <row r="124" spans="1:1024" ht="47.25" customHeight="1" x14ac:dyDescent="0.2">
      <c r="A124" s="227" t="s">
        <v>277</v>
      </c>
      <c r="B124" s="280">
        <v>200000</v>
      </c>
      <c r="C124" s="281"/>
      <c r="D124" s="281"/>
      <c r="E124" s="281"/>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s="1" customFormat="1" ht="15.75" customHeight="1" x14ac:dyDescent="0.2">
      <c r="A125" s="219" t="s">
        <v>23</v>
      </c>
      <c r="B125" s="310"/>
      <c r="C125" s="310"/>
      <c r="D125" s="310"/>
      <c r="E125" s="310"/>
    </row>
    <row r="126" spans="1:1024" s="25" customFormat="1" ht="18" customHeight="1" x14ac:dyDescent="0.2">
      <c r="A126" s="218" t="s">
        <v>241</v>
      </c>
      <c r="B126" s="294">
        <v>200000</v>
      </c>
      <c r="C126" s="287"/>
      <c r="D126" s="287"/>
      <c r="E126" s="287"/>
    </row>
    <row r="127" spans="1:1024" ht="20.100000000000001" customHeight="1" x14ac:dyDescent="0.2">
      <c r="A127" s="258"/>
      <c r="B127" s="320"/>
      <c r="C127" s="320"/>
      <c r="D127" s="320"/>
      <c r="E127" s="320"/>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s="1" customFormat="1" ht="29.25" customHeight="1" x14ac:dyDescent="0.2">
      <c r="A128" s="233" t="s">
        <v>11</v>
      </c>
      <c r="B128" s="233" t="s">
        <v>225</v>
      </c>
      <c r="C128" s="273" t="s">
        <v>13</v>
      </c>
      <c r="D128" s="273"/>
      <c r="E128" s="233" t="s">
        <v>14</v>
      </c>
    </row>
    <row r="129" spans="1:1024" ht="18.75" customHeight="1" x14ac:dyDescent="0.25">
      <c r="A129" s="198" t="s">
        <v>229</v>
      </c>
      <c r="B129" s="295">
        <v>130000</v>
      </c>
      <c r="C129" s="288" t="s">
        <v>31</v>
      </c>
      <c r="D129" s="289"/>
      <c r="E129" s="292">
        <v>130000</v>
      </c>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s="1" customFormat="1" ht="15" customHeight="1" x14ac:dyDescent="0.25">
      <c r="A130" s="198" t="s">
        <v>248</v>
      </c>
      <c r="B130" s="295"/>
      <c r="C130" s="290"/>
      <c r="D130" s="291"/>
      <c r="E130" s="293"/>
    </row>
    <row r="131" spans="1:1024" s="1" customFormat="1" ht="15.75" customHeight="1" x14ac:dyDescent="0.2">
      <c r="A131" s="39" t="s">
        <v>34</v>
      </c>
      <c r="B131" s="296" t="s">
        <v>20</v>
      </c>
      <c r="C131" s="279"/>
      <c r="D131" s="279"/>
      <c r="E131" s="279"/>
    </row>
    <row r="132" spans="1:1024" ht="71.25" customHeight="1" x14ac:dyDescent="0.2">
      <c r="A132" s="37" t="s">
        <v>278</v>
      </c>
      <c r="B132" s="297">
        <v>130000</v>
      </c>
      <c r="C132" s="297"/>
      <c r="D132" s="297"/>
      <c r="E132" s="297"/>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s="1" customFormat="1" ht="15.75" customHeight="1" x14ac:dyDescent="0.2">
      <c r="A133" s="16" t="s">
        <v>23</v>
      </c>
      <c r="B133" s="298"/>
      <c r="C133" s="298"/>
      <c r="D133" s="298"/>
      <c r="E133" s="298"/>
    </row>
    <row r="134" spans="1:1024" s="25" customFormat="1" ht="18" customHeight="1" x14ac:dyDescent="0.2">
      <c r="A134" s="17" t="s">
        <v>241</v>
      </c>
      <c r="B134" s="287">
        <v>130000</v>
      </c>
      <c r="C134" s="287"/>
      <c r="D134" s="287"/>
      <c r="E134" s="287"/>
    </row>
    <row r="135" spans="1:1024" s="25" customFormat="1" ht="20.100000000000001" customHeight="1" x14ac:dyDescent="0.2">
      <c r="A135" s="320"/>
      <c r="B135" s="320"/>
      <c r="C135" s="320"/>
      <c r="D135" s="320"/>
      <c r="E135" s="320"/>
    </row>
    <row r="136" spans="1:1024" ht="55.5" customHeight="1" x14ac:dyDescent="0.25">
      <c r="A136" s="286" t="s">
        <v>249</v>
      </c>
      <c r="B136" s="286"/>
      <c r="C136" s="188"/>
      <c r="D136" s="188"/>
      <c r="E136" s="236">
        <f>B114+B124+B132</f>
        <v>355000</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43.5" customHeight="1" x14ac:dyDescent="0.25">
      <c r="A137" s="178"/>
      <c r="B137" s="188"/>
      <c r="C137" s="188"/>
      <c r="D137" s="188"/>
      <c r="E137" s="188"/>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15.75" x14ac:dyDescent="0.25">
      <c r="A138" s="216" t="s">
        <v>214</v>
      </c>
      <c r="B138" s="300"/>
      <c r="C138" s="300"/>
      <c r="D138" s="300"/>
      <c r="E138" s="300"/>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12.75" customHeight="1" x14ac:dyDescent="0.2">
      <c r="A139" s="21"/>
      <c r="B139" s="45"/>
      <c r="C139" s="45"/>
      <c r="D139" s="45"/>
      <c r="E139" s="45"/>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33" customHeight="1" x14ac:dyDescent="0.2">
      <c r="A140" s="303" t="s">
        <v>46</v>
      </c>
      <c r="B140" s="303"/>
      <c r="C140" s="303"/>
      <c r="D140" s="303"/>
      <c r="E140" s="303"/>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x14ac:dyDescent="0.2">
      <c r="A141" s="46"/>
      <c r="B141" s="46"/>
      <c r="C141" s="46"/>
      <c r="D141" s="46"/>
      <c r="E141" s="46"/>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29.25" customHeight="1" x14ac:dyDescent="0.2">
      <c r="A142" s="211" t="s">
        <v>220</v>
      </c>
      <c r="B142" s="212">
        <f>E136</f>
        <v>355000</v>
      </c>
      <c r="C142" s="305" t="s">
        <v>121</v>
      </c>
      <c r="D142" s="306"/>
      <c r="E142" s="306"/>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34.5" customHeight="1" x14ac:dyDescent="0.25">
      <c r="A143" s="211"/>
      <c r="B143" s="215"/>
      <c r="C143" s="203"/>
      <c r="D143" s="217"/>
      <c r="E143" s="217"/>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18" customHeight="1" x14ac:dyDescent="0.2">
      <c r="A144" s="304" t="s">
        <v>47</v>
      </c>
      <c r="B144" s="304"/>
      <c r="C144" s="304"/>
      <c r="D144" s="304"/>
      <c r="E144" s="30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18" customHeight="1" x14ac:dyDescent="0.2">
      <c r="A145" s="238" t="s">
        <v>48</v>
      </c>
      <c r="B145" s="247"/>
      <c r="C145" s="353">
        <f>E120</f>
        <v>10000</v>
      </c>
      <c r="D145" s="353"/>
      <c r="E145" s="353"/>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18" customHeight="1" x14ac:dyDescent="0.2">
      <c r="A146" s="240" t="s">
        <v>49</v>
      </c>
      <c r="B146" s="248"/>
      <c r="C146" s="354">
        <f>E112+E122</f>
        <v>15000</v>
      </c>
      <c r="D146" s="354"/>
      <c r="E146" s="354"/>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ht="31.5" customHeight="1" x14ac:dyDescent="0.2">
      <c r="A147" s="242" t="s">
        <v>285</v>
      </c>
      <c r="B147" s="248"/>
      <c r="C147" s="354">
        <f>E111+E121+E129</f>
        <v>330000</v>
      </c>
      <c r="D147" s="354"/>
      <c r="E147" s="354"/>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row>
    <row r="148" spans="1:1024" ht="23.25" customHeight="1" x14ac:dyDescent="0.25">
      <c r="A148" s="52" t="s">
        <v>51</v>
      </c>
      <c r="B148" s="355">
        <f>SUM(C145:D147)</f>
        <v>355000</v>
      </c>
      <c r="C148" s="355"/>
      <c r="D148" s="355"/>
      <c r="E148" s="355"/>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ht="15.75" customHeight="1" x14ac:dyDescent="0.25">
      <c r="A149" s="52"/>
      <c r="B149" s="210"/>
      <c r="C149" s="210"/>
      <c r="D149" s="210"/>
      <c r="E149" s="53"/>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row>
    <row r="150" spans="1:1024" ht="30.75" customHeight="1" x14ac:dyDescent="0.2">
      <c r="A150" s="362" t="s">
        <v>279</v>
      </c>
      <c r="B150" s="362"/>
      <c r="C150" s="237"/>
      <c r="D150" s="361">
        <v>1285000</v>
      </c>
      <c r="E150" s="361"/>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15" x14ac:dyDescent="0.25">
      <c r="A151" s="54"/>
      <c r="B151" s="50"/>
      <c r="C151" s="50"/>
      <c r="D151" s="50"/>
      <c r="E151" s="53"/>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22.5" customHeight="1" x14ac:dyDescent="0.25">
      <c r="A152" s="216" t="s">
        <v>290</v>
      </c>
      <c r="B152" s="56"/>
      <c r="C152" s="56"/>
      <c r="D152" s="249"/>
      <c r="E152" s="56"/>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24.75" customHeight="1" x14ac:dyDescent="0.2">
      <c r="A153" s="302" t="s">
        <v>262</v>
      </c>
      <c r="B153" s="302"/>
      <c r="C153" s="302"/>
      <c r="D153" s="302"/>
      <c r="E153" s="302"/>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x14ac:dyDescent="0.2">
      <c r="A154" s="302"/>
      <c r="B154" s="302"/>
      <c r="C154" s="302"/>
      <c r="D154" s="302"/>
      <c r="E154" s="302"/>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14.25" customHeight="1" x14ac:dyDescent="0.2">
      <c r="B155" s="299" t="s">
        <v>280</v>
      </c>
      <c r="C155" s="299"/>
      <c r="D155" s="300"/>
      <c r="E155" s="300"/>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14.25" customHeight="1" x14ac:dyDescent="0.2">
      <c r="B156" s="299"/>
      <c r="C156" s="299"/>
      <c r="D156" s="300"/>
      <c r="E156" s="300"/>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15" x14ac:dyDescent="0.2">
      <c r="A157" s="55"/>
      <c r="B157" s="299"/>
      <c r="C157" s="299"/>
      <c r="D157" s="300"/>
      <c r="E157" s="300"/>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ht="15" x14ac:dyDescent="0.2">
      <c r="A158" s="55"/>
      <c r="B158" s="299"/>
      <c r="C158" s="299"/>
      <c r="D158" s="300"/>
      <c r="E158" s="300"/>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4" ht="15" x14ac:dyDescent="0.2">
      <c r="A159" s="55"/>
      <c r="B159" s="299"/>
      <c r="C159" s="299"/>
      <c r="D159" s="300"/>
      <c r="E159" s="300"/>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4" ht="15" x14ac:dyDescent="0.2">
      <c r="A160" s="55"/>
      <c r="B160" s="299"/>
      <c r="C160" s="299"/>
      <c r="D160" s="300"/>
      <c r="E160" s="30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ht="15" x14ac:dyDescent="0.2">
      <c r="A161" s="55"/>
      <c r="B161" s="299"/>
      <c r="C161" s="299"/>
      <c r="D161" s="300"/>
      <c r="E161" s="300"/>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ht="14.25" customHeight="1" x14ac:dyDescent="0.2">
      <c r="B162" s="299"/>
      <c r="C162" s="299"/>
      <c r="D162" s="300"/>
      <c r="E162" s="300"/>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ht="15" x14ac:dyDescent="0.2">
      <c r="B163" s="56"/>
      <c r="C163" s="2"/>
      <c r="D163" s="57"/>
      <c r="E163" s="57"/>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ht="15" x14ac:dyDescent="0.2">
      <c r="B164" s="56"/>
      <c r="C164" s="2"/>
      <c r="D164" s="57"/>
      <c r="E164" s="57"/>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15" x14ac:dyDescent="0.2">
      <c r="B165" s="56"/>
      <c r="C165" s="2"/>
      <c r="D165" s="57"/>
      <c r="E165" s="57"/>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ht="15" x14ac:dyDescent="0.2">
      <c r="B166" s="56"/>
      <c r="C166" s="2"/>
      <c r="D166" s="57"/>
      <c r="E166" s="57"/>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x14ac:dyDescent="0.2">
      <c r="C167" s="2"/>
      <c r="D167" s="1"/>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x14ac:dyDescent="0.2">
      <c r="C168" s="2"/>
      <c r="D168" s="1"/>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x14ac:dyDescent="0.2">
      <c r="C169" s="2"/>
      <c r="D169" s="1"/>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x14ac:dyDescent="0.2">
      <c r="C170" s="2"/>
      <c r="D170" s="1"/>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x14ac:dyDescent="0.2">
      <c r="C171" s="2"/>
      <c r="D171" s="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x14ac:dyDescent="0.2">
      <c r="C172" s="2"/>
      <c r="D172" s="1"/>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x14ac:dyDescent="0.2">
      <c r="C173" s="2"/>
      <c r="D173" s="1"/>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x14ac:dyDescent="0.2">
      <c r="C174" s="2"/>
      <c r="D174" s="1"/>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sheetData>
  <mergeCells count="143">
    <mergeCell ref="D150:E150"/>
    <mergeCell ref="A150:B150"/>
    <mergeCell ref="A89:C89"/>
    <mergeCell ref="G15:K15"/>
    <mergeCell ref="G16:K16"/>
    <mergeCell ref="A18:E18"/>
    <mergeCell ref="A19:E19"/>
    <mergeCell ref="B49:E49"/>
    <mergeCell ref="B79:E79"/>
    <mergeCell ref="A20:E20"/>
    <mergeCell ref="C98:E98"/>
    <mergeCell ref="C99:E99"/>
    <mergeCell ref="C100:E100"/>
    <mergeCell ref="C101:E101"/>
    <mergeCell ref="C102:E102"/>
    <mergeCell ref="B103:E103"/>
    <mergeCell ref="B116:E116"/>
    <mergeCell ref="B114:E115"/>
    <mergeCell ref="C65:D65"/>
    <mergeCell ref="B68:E68"/>
    <mergeCell ref="C25:D25"/>
    <mergeCell ref="C26:D26"/>
    <mergeCell ref="C27:D27"/>
    <mergeCell ref="C28:D28"/>
    <mergeCell ref="C145:E145"/>
    <mergeCell ref="C146:E146"/>
    <mergeCell ref="C147:E147"/>
    <mergeCell ref="B148:E148"/>
    <mergeCell ref="B34:E34"/>
    <mergeCell ref="A37:E37"/>
    <mergeCell ref="B38:E38"/>
    <mergeCell ref="A39:E39"/>
    <mergeCell ref="B40:E40"/>
    <mergeCell ref="A45:E45"/>
    <mergeCell ref="B138:E138"/>
    <mergeCell ref="C75:D75"/>
    <mergeCell ref="B76:E76"/>
    <mergeCell ref="B77:E77"/>
    <mergeCell ref="B78:E78"/>
    <mergeCell ref="B113:E113"/>
    <mergeCell ref="C73:D73"/>
    <mergeCell ref="B74:B75"/>
    <mergeCell ref="A107:E107"/>
    <mergeCell ref="A109:E109"/>
    <mergeCell ref="C111:D111"/>
    <mergeCell ref="C112:D112"/>
    <mergeCell ref="A135:E135"/>
    <mergeCell ref="D3:E3"/>
    <mergeCell ref="B61:E61"/>
    <mergeCell ref="C55:D55"/>
    <mergeCell ref="C57:D57"/>
    <mergeCell ref="B58:E58"/>
    <mergeCell ref="B59:E59"/>
    <mergeCell ref="B50:E50"/>
    <mergeCell ref="C21:D21"/>
    <mergeCell ref="C22:D22"/>
    <mergeCell ref="C23:D23"/>
    <mergeCell ref="B52:E52"/>
    <mergeCell ref="B51:E51"/>
    <mergeCell ref="B36:E36"/>
    <mergeCell ref="A43:E43"/>
    <mergeCell ref="A11:E11"/>
    <mergeCell ref="A16:E16"/>
    <mergeCell ref="A15:E15"/>
    <mergeCell ref="B22:B28"/>
    <mergeCell ref="A5:E5"/>
    <mergeCell ref="A7:E7"/>
    <mergeCell ref="A9:E9"/>
    <mergeCell ref="A10:E10"/>
    <mergeCell ref="A12:E12"/>
    <mergeCell ref="A47:E47"/>
    <mergeCell ref="D6:E6"/>
    <mergeCell ref="A32:E32"/>
    <mergeCell ref="A35:E35"/>
    <mergeCell ref="A17:E17"/>
    <mergeCell ref="A14:E14"/>
    <mergeCell ref="A8:E8"/>
    <mergeCell ref="B29:E29"/>
    <mergeCell ref="A30:E30"/>
    <mergeCell ref="B31:E31"/>
    <mergeCell ref="B33:E33"/>
    <mergeCell ref="A24:A28"/>
    <mergeCell ref="C24:D24"/>
    <mergeCell ref="B155:C162"/>
    <mergeCell ref="D155:E162"/>
    <mergeCell ref="C54:D54"/>
    <mergeCell ref="B55:B57"/>
    <mergeCell ref="A153:E154"/>
    <mergeCell ref="A140:E140"/>
    <mergeCell ref="A144:E144"/>
    <mergeCell ref="C142:E142"/>
    <mergeCell ref="B111:B112"/>
    <mergeCell ref="B63:E63"/>
    <mergeCell ref="B60:E60"/>
    <mergeCell ref="B125:E125"/>
    <mergeCell ref="B117:E117"/>
    <mergeCell ref="A108:E108"/>
    <mergeCell ref="B91:E91"/>
    <mergeCell ref="A93:E93"/>
    <mergeCell ref="C95:E95"/>
    <mergeCell ref="A97:E97"/>
    <mergeCell ref="C74:D74"/>
    <mergeCell ref="B87:E87"/>
    <mergeCell ref="C82:D83"/>
    <mergeCell ref="E82:E83"/>
    <mergeCell ref="B120:B122"/>
    <mergeCell ref="A127:E127"/>
    <mergeCell ref="A136:B136"/>
    <mergeCell ref="C119:D119"/>
    <mergeCell ref="B134:E134"/>
    <mergeCell ref="C129:D130"/>
    <mergeCell ref="E129:E130"/>
    <mergeCell ref="B126:E126"/>
    <mergeCell ref="C128:D128"/>
    <mergeCell ref="B129:B130"/>
    <mergeCell ref="B131:E131"/>
    <mergeCell ref="B132:E132"/>
    <mergeCell ref="B133:E133"/>
    <mergeCell ref="C81:D81"/>
    <mergeCell ref="B82:B83"/>
    <mergeCell ref="B84:E84"/>
    <mergeCell ref="B85:E85"/>
    <mergeCell ref="B86:E86"/>
    <mergeCell ref="B123:E123"/>
    <mergeCell ref="B124:E124"/>
    <mergeCell ref="C120:D120"/>
    <mergeCell ref="C121:D121"/>
    <mergeCell ref="C122:D122"/>
    <mergeCell ref="C110:D110"/>
    <mergeCell ref="B46:E46"/>
    <mergeCell ref="A41:E41"/>
    <mergeCell ref="B42:E42"/>
    <mergeCell ref="B44:E44"/>
    <mergeCell ref="A72:E72"/>
    <mergeCell ref="C56:D56"/>
    <mergeCell ref="C66:D66"/>
    <mergeCell ref="B66:B67"/>
    <mergeCell ref="C67:D67"/>
    <mergeCell ref="B69:E69"/>
    <mergeCell ref="B70:E70"/>
    <mergeCell ref="B71:E71"/>
    <mergeCell ref="B62:E62"/>
    <mergeCell ref="B48:E48"/>
  </mergeCells>
  <phoneticPr fontId="27" type="noConversion"/>
  <pageMargins left="0.23622047244094491" right="0.23622047244094491" top="0.78740157480314965" bottom="0.74803149606299213" header="0.31496062992125984" footer="0.31496062992125984"/>
  <pageSetup paperSize="9" fitToWidth="0" fitToHeight="0" orientation="landscape" r:id="rId1"/>
  <headerFooter alignWithMargins="0">
    <oddFooter>&amp;C&amp;9Stranica &amp;P</oddFooter>
  </headerFooter>
  <ignoredErrors>
    <ignoredError sqref="B95 C98 B142 C14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77"/>
  <sheetViews>
    <sheetView topLeftCell="A58" workbookViewId="0"/>
  </sheetViews>
  <sheetFormatPr defaultRowHeight="15" customHeight="1" x14ac:dyDescent="0.2"/>
  <cols>
    <col min="1" max="1" width="29.25" style="1" customWidth="1"/>
    <col min="2" max="2" width="14.75" style="1" customWidth="1"/>
    <col min="3" max="3" width="13.25" style="2" customWidth="1"/>
    <col min="4" max="4" width="13.25" style="1" customWidth="1"/>
    <col min="5" max="5" width="14.125" style="1" customWidth="1"/>
    <col min="6" max="1024" width="8.5" style="1" customWidth="1"/>
  </cols>
  <sheetData>
    <row r="1" spans="1:5" ht="14.25" x14ac:dyDescent="0.2"/>
    <row r="2" spans="1:5" ht="14.25" x14ac:dyDescent="0.2"/>
    <row r="3" spans="1:5" ht="26.25" customHeight="1" x14ac:dyDescent="0.2">
      <c r="A3" s="58" t="s">
        <v>53</v>
      </c>
      <c r="B3" s="59" t="s">
        <v>54</v>
      </c>
      <c r="C3" s="372" t="s">
        <v>13</v>
      </c>
      <c r="D3" s="372"/>
      <c r="E3" s="60" t="s">
        <v>14</v>
      </c>
    </row>
    <row r="4" spans="1:5" x14ac:dyDescent="0.25">
      <c r="A4" s="61" t="s">
        <v>55</v>
      </c>
      <c r="B4" s="62">
        <v>5000000</v>
      </c>
      <c r="C4" s="300"/>
      <c r="D4" s="300"/>
      <c r="E4" s="62"/>
    </row>
    <row r="5" spans="1:5" ht="15" customHeight="1" x14ac:dyDescent="0.2">
      <c r="A5" s="373" t="s">
        <v>56</v>
      </c>
      <c r="B5" s="62"/>
      <c r="C5" s="374" t="s">
        <v>16</v>
      </c>
      <c r="D5" s="374"/>
      <c r="E5" s="66">
        <v>1060000</v>
      </c>
    </row>
    <row r="6" spans="1:5" x14ac:dyDescent="0.2">
      <c r="A6" s="373"/>
      <c r="B6" s="62"/>
      <c r="C6" s="375" t="s">
        <v>17</v>
      </c>
      <c r="D6" s="375"/>
      <c r="E6" s="62">
        <v>3250000</v>
      </c>
    </row>
    <row r="7" spans="1:5" x14ac:dyDescent="0.2">
      <c r="A7" s="373"/>
      <c r="B7" s="62"/>
      <c r="C7" s="375" t="s">
        <v>57</v>
      </c>
      <c r="D7" s="375"/>
      <c r="E7" s="67">
        <v>40000</v>
      </c>
    </row>
    <row r="8" spans="1:5" ht="15" customHeight="1" x14ac:dyDescent="0.25">
      <c r="A8" s="373"/>
      <c r="B8" s="68"/>
      <c r="C8" s="375" t="s">
        <v>58</v>
      </c>
      <c r="D8" s="375"/>
      <c r="E8" s="67">
        <v>100000</v>
      </c>
    </row>
    <row r="9" spans="1:5" x14ac:dyDescent="0.25">
      <c r="A9" s="373"/>
      <c r="B9" s="68"/>
      <c r="C9" s="375" t="s">
        <v>59</v>
      </c>
      <c r="D9" s="375"/>
      <c r="E9" s="67">
        <v>60000</v>
      </c>
    </row>
    <row r="10" spans="1:5" ht="13.5" customHeight="1" x14ac:dyDescent="0.2">
      <c r="A10" s="373"/>
      <c r="B10" s="69"/>
      <c r="C10" s="375" t="s">
        <v>18</v>
      </c>
      <c r="D10" s="375"/>
      <c r="E10" s="67">
        <v>170000</v>
      </c>
    </row>
    <row r="11" spans="1:5" ht="12.75" customHeight="1" x14ac:dyDescent="0.2">
      <c r="A11" s="373"/>
      <c r="B11" s="70"/>
      <c r="C11" s="376" t="s">
        <v>28</v>
      </c>
      <c r="D11" s="376"/>
      <c r="E11" s="71">
        <v>320000</v>
      </c>
    </row>
    <row r="12" spans="1:5" ht="16.5" customHeight="1" x14ac:dyDescent="0.25">
      <c r="A12" s="72" t="s">
        <v>60</v>
      </c>
      <c r="B12" s="73"/>
      <c r="C12" s="267"/>
      <c r="D12" s="267"/>
      <c r="E12" s="2"/>
    </row>
    <row r="13" spans="1:5" ht="36" customHeight="1" x14ac:dyDescent="0.25">
      <c r="A13" s="378" t="s">
        <v>61</v>
      </c>
      <c r="B13" s="75"/>
      <c r="C13" s="300"/>
      <c r="D13" s="300"/>
      <c r="E13" s="2"/>
    </row>
    <row r="14" spans="1:5" ht="21" customHeight="1" x14ac:dyDescent="0.25">
      <c r="A14" s="378"/>
      <c r="B14" s="76">
        <v>75000</v>
      </c>
      <c r="C14" s="379"/>
      <c r="D14" s="379"/>
      <c r="E14" s="78"/>
    </row>
    <row r="15" spans="1:5" ht="28.5" customHeight="1" x14ac:dyDescent="0.25">
      <c r="A15" s="79" t="s">
        <v>62</v>
      </c>
      <c r="B15" s="73"/>
      <c r="C15" s="267"/>
      <c r="D15" s="267"/>
      <c r="E15" s="2"/>
    </row>
    <row r="16" spans="1:5" ht="17.25" customHeight="1" x14ac:dyDescent="0.25">
      <c r="A16" s="80" t="s">
        <v>63</v>
      </c>
      <c r="B16" s="76">
        <v>50000</v>
      </c>
      <c r="C16" s="379"/>
      <c r="D16" s="379"/>
      <c r="E16" s="78"/>
    </row>
    <row r="17" spans="1:5" ht="13.5" customHeight="1" x14ac:dyDescent="0.2">
      <c r="A17" s="378" t="s">
        <v>64</v>
      </c>
      <c r="B17" s="81"/>
      <c r="C17" s="82"/>
      <c r="D17" s="83"/>
      <c r="E17" s="84"/>
    </row>
    <row r="18" spans="1:5" ht="77.25" customHeight="1" x14ac:dyDescent="0.25">
      <c r="A18" s="378"/>
      <c r="B18" s="85">
        <v>850000</v>
      </c>
      <c r="C18" s="379"/>
      <c r="D18" s="379"/>
      <c r="E18" s="78"/>
    </row>
    <row r="19" spans="1:5" ht="28.5" customHeight="1" x14ac:dyDescent="0.25">
      <c r="A19" s="79" t="s">
        <v>65</v>
      </c>
      <c r="B19" s="73">
        <v>40000</v>
      </c>
      <c r="C19" s="267"/>
      <c r="D19" s="267"/>
      <c r="E19" s="2"/>
    </row>
    <row r="20" spans="1:5" ht="17.25" customHeight="1" x14ac:dyDescent="0.25">
      <c r="A20" s="80" t="s">
        <v>63</v>
      </c>
      <c r="B20" s="76"/>
      <c r="C20" s="379"/>
      <c r="D20" s="379"/>
      <c r="E20" s="78"/>
    </row>
    <row r="21" spans="1:5" s="1" customFormat="1" ht="17.25" customHeight="1" x14ac:dyDescent="0.25">
      <c r="A21" s="86"/>
      <c r="B21" s="73"/>
      <c r="C21" s="63"/>
      <c r="D21" s="87"/>
      <c r="E21" s="2"/>
    </row>
    <row r="22" spans="1:5" ht="16.5" customHeight="1" x14ac:dyDescent="0.25">
      <c r="A22" s="88" t="s">
        <v>66</v>
      </c>
      <c r="B22" s="73"/>
      <c r="D22" s="2"/>
      <c r="E22" s="2"/>
    </row>
    <row r="23" spans="1:5" ht="44.25" customHeight="1" x14ac:dyDescent="0.25">
      <c r="A23" s="74" t="s">
        <v>67</v>
      </c>
      <c r="B23" s="76">
        <v>110000</v>
      </c>
      <c r="C23" s="379"/>
      <c r="D23" s="379"/>
      <c r="E23" s="78"/>
    </row>
    <row r="24" spans="1:5" ht="60.75" customHeight="1" x14ac:dyDescent="0.25">
      <c r="A24" s="74" t="s">
        <v>68</v>
      </c>
      <c r="B24" s="89">
        <v>45000</v>
      </c>
      <c r="C24" s="377"/>
      <c r="D24" s="377"/>
      <c r="E24" s="91"/>
    </row>
    <row r="25" spans="1:5" s="1" customFormat="1" ht="17.25" customHeight="1" x14ac:dyDescent="0.25">
      <c r="A25" s="86"/>
      <c r="B25" s="73"/>
      <c r="C25" s="63"/>
      <c r="D25" s="87"/>
      <c r="E25" s="2"/>
    </row>
    <row r="26" spans="1:5" ht="46.5" customHeight="1" x14ac:dyDescent="0.25">
      <c r="A26" s="88" t="s">
        <v>69</v>
      </c>
      <c r="B26" s="92">
        <v>40000</v>
      </c>
      <c r="C26" s="377"/>
      <c r="D26" s="377"/>
      <c r="E26" s="89"/>
    </row>
    <row r="27" spans="1:5" s="1" customFormat="1" ht="17.25" customHeight="1" x14ac:dyDescent="0.25">
      <c r="A27" s="86"/>
      <c r="B27" s="93"/>
      <c r="C27" s="90"/>
      <c r="D27" s="94"/>
      <c r="E27" s="91"/>
    </row>
    <row r="28" spans="1:5" ht="27" customHeight="1" x14ac:dyDescent="0.2">
      <c r="A28" s="381" t="s">
        <v>70</v>
      </c>
      <c r="B28" s="95"/>
      <c r="D28" s="2"/>
      <c r="E28" s="2"/>
    </row>
    <row r="29" spans="1:5" ht="26.25" customHeight="1" x14ac:dyDescent="0.2">
      <c r="A29" s="381"/>
      <c r="B29" s="96"/>
      <c r="D29" s="2"/>
      <c r="E29" s="2"/>
    </row>
    <row r="30" spans="1:5" ht="12.75" customHeight="1" x14ac:dyDescent="0.25">
      <c r="A30" s="381"/>
      <c r="B30" s="85">
        <v>100000</v>
      </c>
      <c r="C30" s="379"/>
      <c r="D30" s="379"/>
      <c r="E30" s="78"/>
    </row>
    <row r="31" spans="1:5" ht="12" customHeight="1" x14ac:dyDescent="0.25">
      <c r="A31" s="86"/>
      <c r="B31" s="75"/>
      <c r="C31" s="63"/>
      <c r="D31" s="63"/>
      <c r="E31" s="2"/>
    </row>
    <row r="32" spans="1:5" s="1" customFormat="1" ht="17.25" customHeight="1" x14ac:dyDescent="0.25">
      <c r="A32" s="86"/>
      <c r="B32" s="73"/>
      <c r="C32" s="63"/>
      <c r="D32" s="87"/>
      <c r="E32" s="2"/>
    </row>
    <row r="33" spans="1:5" s="1" customFormat="1" ht="46.5" customHeight="1" x14ac:dyDescent="0.25">
      <c r="A33" s="86"/>
      <c r="B33" s="75"/>
      <c r="C33" s="63"/>
      <c r="D33" s="87"/>
      <c r="E33" s="75"/>
    </row>
    <row r="34" spans="1:5" s="1" customFormat="1" ht="41.25" customHeight="1" x14ac:dyDescent="0.25">
      <c r="A34" s="86"/>
      <c r="B34" s="75"/>
      <c r="C34" s="63"/>
      <c r="D34" s="87"/>
      <c r="E34" s="75"/>
    </row>
    <row r="35" spans="1:5" ht="46.5" customHeight="1" x14ac:dyDescent="0.25">
      <c r="A35" s="88" t="s">
        <v>71</v>
      </c>
      <c r="B35" s="75"/>
      <c r="C35" s="75"/>
      <c r="D35" s="75"/>
      <c r="E35" s="75"/>
    </row>
    <row r="36" spans="1:5" ht="47.25" customHeight="1" x14ac:dyDescent="0.25">
      <c r="A36" s="74" t="s">
        <v>72</v>
      </c>
      <c r="B36" s="85">
        <v>190000</v>
      </c>
      <c r="C36" s="379"/>
      <c r="D36" s="379"/>
      <c r="E36" s="78"/>
    </row>
    <row r="37" spans="1:5" ht="28.5" customHeight="1" x14ac:dyDescent="0.25">
      <c r="A37" s="74" t="s">
        <v>73</v>
      </c>
      <c r="B37" s="89">
        <v>75000</v>
      </c>
      <c r="C37" s="377"/>
      <c r="D37" s="377"/>
      <c r="E37" s="89"/>
    </row>
    <row r="38" spans="1:5" ht="105" customHeight="1" x14ac:dyDescent="0.25">
      <c r="A38" s="74" t="s">
        <v>74</v>
      </c>
      <c r="B38" s="89">
        <v>350000</v>
      </c>
      <c r="C38" s="377"/>
      <c r="D38" s="377"/>
      <c r="E38" s="89"/>
    </row>
    <row r="39" spans="1:5" ht="105.75" customHeight="1" x14ac:dyDescent="0.25">
      <c r="A39" s="74" t="s">
        <v>75</v>
      </c>
      <c r="B39" s="89">
        <v>975000</v>
      </c>
      <c r="C39" s="377"/>
      <c r="D39" s="377"/>
      <c r="E39" s="89"/>
    </row>
    <row r="40" spans="1:5" ht="134.25" customHeight="1" x14ac:dyDescent="0.25">
      <c r="A40" s="79" t="s">
        <v>76</v>
      </c>
      <c r="B40" s="75">
        <v>650000</v>
      </c>
      <c r="C40" s="300"/>
      <c r="D40" s="300"/>
      <c r="E40" s="2"/>
    </row>
    <row r="41" spans="1:5" ht="16.5" customHeight="1" x14ac:dyDescent="0.25">
      <c r="A41" s="97"/>
      <c r="B41" s="75"/>
      <c r="C41" s="63"/>
      <c r="D41" s="63"/>
      <c r="E41" s="2"/>
    </row>
    <row r="42" spans="1:5" ht="80.25" customHeight="1" x14ac:dyDescent="0.25">
      <c r="A42" s="98" t="s">
        <v>77</v>
      </c>
      <c r="B42" s="89">
        <v>300000</v>
      </c>
      <c r="C42" s="377"/>
      <c r="D42" s="377"/>
      <c r="E42" s="89"/>
    </row>
    <row r="43" spans="1:5" ht="16.5" customHeight="1" x14ac:dyDescent="0.25">
      <c r="A43" s="86"/>
      <c r="B43" s="75"/>
      <c r="C43" s="63"/>
      <c r="D43" s="63"/>
      <c r="E43" s="2"/>
    </row>
    <row r="44" spans="1:5" ht="47.25" customHeight="1" x14ac:dyDescent="0.2">
      <c r="A44" s="99" t="s">
        <v>78</v>
      </c>
      <c r="B44" s="95"/>
      <c r="D44" s="2"/>
      <c r="E44" s="86"/>
    </row>
    <row r="45" spans="1:5" ht="14.25" customHeight="1" x14ac:dyDescent="0.25">
      <c r="A45" s="100" t="s">
        <v>79</v>
      </c>
      <c r="B45" s="85">
        <v>950000</v>
      </c>
      <c r="C45" s="379"/>
      <c r="D45" s="379"/>
      <c r="E45" s="78"/>
    </row>
    <row r="46" spans="1:5" ht="12" customHeight="1" x14ac:dyDescent="0.25">
      <c r="A46" s="101"/>
      <c r="B46" s="75"/>
      <c r="C46" s="63"/>
      <c r="D46" s="63"/>
      <c r="E46" s="2"/>
    </row>
    <row r="47" spans="1:5" ht="59.25" customHeight="1" x14ac:dyDescent="0.2">
      <c r="A47" s="79" t="s">
        <v>80</v>
      </c>
      <c r="B47" s="95"/>
      <c r="D47" s="2"/>
      <c r="E47" s="86"/>
    </row>
    <row r="48" spans="1:5" ht="14.25" customHeight="1" x14ac:dyDescent="0.25">
      <c r="A48" s="102" t="s">
        <v>81</v>
      </c>
      <c r="B48" s="85">
        <v>200000</v>
      </c>
      <c r="C48" s="379"/>
      <c r="D48" s="379"/>
      <c r="E48" s="78"/>
    </row>
    <row r="49" spans="1:5" ht="14.25" customHeight="1" x14ac:dyDescent="0.25">
      <c r="A49" s="86"/>
      <c r="B49" s="75"/>
      <c r="C49" s="75"/>
      <c r="D49" s="75"/>
      <c r="E49" s="75"/>
    </row>
    <row r="50" spans="1:5" ht="15.75" customHeight="1" x14ac:dyDescent="0.2">
      <c r="A50" s="41" t="s">
        <v>25</v>
      </c>
      <c r="B50" s="103"/>
      <c r="D50" s="104">
        <v>4800000</v>
      </c>
      <c r="E50" s="2"/>
    </row>
    <row r="51" spans="1:5" ht="15.75" customHeight="1" x14ac:dyDescent="0.2">
      <c r="A51" s="41" t="s">
        <v>82</v>
      </c>
      <c r="B51" s="103"/>
      <c r="D51" s="104">
        <v>200000</v>
      </c>
      <c r="E51" s="2"/>
    </row>
    <row r="52" spans="1:5" ht="15.75" customHeight="1" x14ac:dyDescent="0.2">
      <c r="A52" s="41"/>
      <c r="B52" s="103"/>
      <c r="D52" s="104"/>
      <c r="E52" s="2"/>
    </row>
    <row r="53" spans="1:5" ht="26.25" customHeight="1" x14ac:dyDescent="0.2">
      <c r="A53" s="58" t="s">
        <v>53</v>
      </c>
      <c r="B53" s="58" t="s">
        <v>54</v>
      </c>
      <c r="C53" s="380" t="s">
        <v>13</v>
      </c>
      <c r="D53" s="380"/>
      <c r="E53" s="105" t="s">
        <v>14</v>
      </c>
    </row>
    <row r="54" spans="1:5" ht="13.5" customHeight="1" x14ac:dyDescent="0.25">
      <c r="A54" s="61" t="s">
        <v>83</v>
      </c>
      <c r="B54" s="104">
        <v>1100000</v>
      </c>
      <c r="C54" s="374" t="s">
        <v>18</v>
      </c>
      <c r="D54" s="374"/>
      <c r="E54" s="2">
        <v>20000</v>
      </c>
    </row>
    <row r="55" spans="1:5" ht="20.25" customHeight="1" x14ac:dyDescent="0.2">
      <c r="A55" s="383" t="s">
        <v>84</v>
      </c>
      <c r="B55" s="2"/>
      <c r="C55" s="384" t="s">
        <v>17</v>
      </c>
      <c r="D55" s="384"/>
      <c r="E55" s="108">
        <v>450000</v>
      </c>
    </row>
    <row r="56" spans="1:5" ht="13.5" customHeight="1" x14ac:dyDescent="0.2">
      <c r="A56" s="383"/>
      <c r="B56" s="2"/>
      <c r="C56" s="374" t="s">
        <v>57</v>
      </c>
      <c r="D56" s="374"/>
      <c r="E56" s="108">
        <v>30000</v>
      </c>
    </row>
    <row r="57" spans="1:5" ht="13.5" customHeight="1" x14ac:dyDescent="0.2">
      <c r="A57" s="64"/>
      <c r="B57" s="109"/>
      <c r="C57" s="385" t="s">
        <v>28</v>
      </c>
      <c r="D57" s="385"/>
      <c r="E57" s="110">
        <v>600000</v>
      </c>
    </row>
    <row r="58" spans="1:5" ht="18" customHeight="1" x14ac:dyDescent="0.2">
      <c r="A58" s="382" t="s">
        <v>85</v>
      </c>
      <c r="B58" s="111"/>
      <c r="C58" s="300"/>
      <c r="D58" s="300"/>
      <c r="E58" s="107"/>
    </row>
    <row r="59" spans="1:5" ht="39.75" customHeight="1" x14ac:dyDescent="0.2">
      <c r="A59" s="382"/>
      <c r="B59" s="111"/>
      <c r="C59" s="300"/>
      <c r="D59" s="300"/>
      <c r="E59" s="112"/>
    </row>
    <row r="60" spans="1:5" ht="32.25" customHeight="1" x14ac:dyDescent="0.25">
      <c r="A60" s="382"/>
      <c r="B60" s="113"/>
      <c r="C60" s="110"/>
      <c r="D60" s="114"/>
      <c r="E60" s="78"/>
    </row>
    <row r="61" spans="1:5" ht="16.5" customHeight="1" x14ac:dyDescent="0.25">
      <c r="A61" s="115"/>
      <c r="B61" s="75"/>
      <c r="C61" s="300"/>
      <c r="D61" s="300"/>
      <c r="E61" s="2"/>
    </row>
    <row r="62" spans="1:5" ht="15.75" customHeight="1" x14ac:dyDescent="0.2">
      <c r="A62" s="41" t="s">
        <v>25</v>
      </c>
      <c r="B62" s="103"/>
      <c r="D62" s="104">
        <v>1100000</v>
      </c>
      <c r="E62" s="2"/>
    </row>
    <row r="63" spans="1:5" s="1" customFormat="1" ht="15" customHeight="1" x14ac:dyDescent="0.2">
      <c r="A63" s="41" t="s">
        <v>86</v>
      </c>
      <c r="B63" s="103"/>
      <c r="C63" s="2"/>
      <c r="D63" s="104">
        <v>0</v>
      </c>
      <c r="E63" s="2"/>
    </row>
    <row r="64" spans="1:5" ht="14.25" customHeight="1" x14ac:dyDescent="0.2">
      <c r="A64" s="116"/>
      <c r="B64" s="116"/>
      <c r="D64" s="2"/>
      <c r="E64" s="116"/>
    </row>
    <row r="65" spans="1:8" ht="26.25" customHeight="1" x14ac:dyDescent="0.2">
      <c r="A65" s="58" t="s">
        <v>53</v>
      </c>
      <c r="B65" s="58" t="s">
        <v>54</v>
      </c>
      <c r="C65" s="380" t="s">
        <v>13</v>
      </c>
      <c r="D65" s="380"/>
      <c r="E65" s="105" t="s">
        <v>14</v>
      </c>
    </row>
    <row r="66" spans="1:8" ht="15" customHeight="1" x14ac:dyDescent="0.25">
      <c r="A66" s="117" t="s">
        <v>87</v>
      </c>
      <c r="B66" s="386">
        <v>635000</v>
      </c>
      <c r="C66" s="375" t="s">
        <v>88</v>
      </c>
      <c r="D66" s="375"/>
      <c r="E66" s="104">
        <v>355000</v>
      </c>
      <c r="G66" s="22"/>
      <c r="H66" s="23"/>
    </row>
    <row r="67" spans="1:8" ht="27" customHeight="1" x14ac:dyDescent="0.2">
      <c r="A67" s="118" t="s">
        <v>89</v>
      </c>
      <c r="B67" s="386"/>
      <c r="C67" s="384" t="s">
        <v>17</v>
      </c>
      <c r="D67" s="384"/>
      <c r="E67" s="119">
        <v>250000</v>
      </c>
      <c r="G67" s="22"/>
      <c r="H67" s="23"/>
    </row>
    <row r="68" spans="1:8" ht="16.5" customHeight="1" x14ac:dyDescent="0.2">
      <c r="A68" s="118"/>
      <c r="B68" s="120"/>
      <c r="C68" s="77"/>
      <c r="D68" s="110" t="s">
        <v>57</v>
      </c>
      <c r="E68" s="121">
        <v>30000</v>
      </c>
      <c r="G68" s="22"/>
      <c r="H68" s="23"/>
    </row>
    <row r="69" spans="1:8" ht="24.75" customHeight="1" x14ac:dyDescent="0.2">
      <c r="A69" s="382" t="s">
        <v>90</v>
      </c>
      <c r="B69" s="123"/>
      <c r="C69" s="63"/>
      <c r="D69" s="107"/>
      <c r="E69" s="119"/>
      <c r="G69" s="22"/>
      <c r="H69" s="23"/>
    </row>
    <row r="70" spans="1:8" ht="24.75" customHeight="1" x14ac:dyDescent="0.25">
      <c r="A70" s="382"/>
      <c r="B70" s="113">
        <v>350000</v>
      </c>
      <c r="C70" s="379"/>
      <c r="D70" s="379"/>
      <c r="E70" s="97"/>
      <c r="G70" s="22"/>
      <c r="H70" s="23"/>
    </row>
    <row r="71" spans="1:8" ht="61.5" customHeight="1" x14ac:dyDescent="0.25">
      <c r="A71" s="124" t="s">
        <v>91</v>
      </c>
      <c r="B71" s="113">
        <v>110000</v>
      </c>
      <c r="C71" s="379"/>
      <c r="D71" s="379"/>
      <c r="E71" s="125"/>
    </row>
    <row r="72" spans="1:8" ht="31.5" customHeight="1" x14ac:dyDescent="0.25">
      <c r="A72" s="126" t="s">
        <v>92</v>
      </c>
      <c r="B72" s="92">
        <v>75000</v>
      </c>
      <c r="C72" s="377"/>
      <c r="D72" s="377"/>
      <c r="E72" s="101"/>
    </row>
    <row r="73" spans="1:8" ht="32.25" customHeight="1" x14ac:dyDescent="0.25">
      <c r="A73" s="126" t="s">
        <v>93</v>
      </c>
      <c r="B73" s="92">
        <v>100000</v>
      </c>
      <c r="C73" s="377"/>
      <c r="D73" s="377"/>
      <c r="E73" s="101"/>
    </row>
    <row r="74" spans="1:8" ht="15.75" customHeight="1" x14ac:dyDescent="0.2">
      <c r="A74" s="41"/>
      <c r="B74" s="41"/>
      <c r="D74" s="2"/>
      <c r="E74" s="2"/>
    </row>
    <row r="75" spans="1:8" s="1" customFormat="1" ht="17.25" customHeight="1" x14ac:dyDescent="0.2">
      <c r="A75" s="41" t="s">
        <v>25</v>
      </c>
      <c r="B75" s="103">
        <v>635000</v>
      </c>
      <c r="C75" s="2"/>
      <c r="D75" s="104"/>
      <c r="E75" s="2"/>
    </row>
    <row r="76" spans="1:8" s="1" customFormat="1" ht="17.25" customHeight="1" x14ac:dyDescent="0.25">
      <c r="A76" s="96"/>
      <c r="B76" s="75"/>
      <c r="C76" s="2"/>
      <c r="D76" s="2"/>
      <c r="E76" s="86"/>
    </row>
    <row r="77" spans="1:8" ht="17.25" customHeight="1" x14ac:dyDescent="0.25">
      <c r="A77" s="115"/>
      <c r="B77" s="75"/>
      <c r="D77" s="2"/>
      <c r="E77" s="86"/>
    </row>
    <row r="78" spans="1:8" ht="26.25" customHeight="1" x14ac:dyDescent="0.2">
      <c r="A78" s="58" t="s">
        <v>53</v>
      </c>
      <c r="B78" s="58" t="s">
        <v>54</v>
      </c>
      <c r="C78" s="380" t="s">
        <v>13</v>
      </c>
      <c r="D78" s="380"/>
      <c r="E78" s="105" t="s">
        <v>14</v>
      </c>
    </row>
    <row r="79" spans="1:8" ht="16.5" customHeight="1" x14ac:dyDescent="0.25">
      <c r="A79" s="127" t="s">
        <v>94</v>
      </c>
      <c r="B79" s="387">
        <v>250000</v>
      </c>
      <c r="C79" s="388" t="s">
        <v>16</v>
      </c>
      <c r="D79" s="388"/>
      <c r="E79" s="391">
        <v>250000</v>
      </c>
    </row>
    <row r="80" spans="1:8" ht="21" customHeight="1" x14ac:dyDescent="0.2">
      <c r="A80" s="128" t="s">
        <v>95</v>
      </c>
      <c r="B80" s="387"/>
      <c r="C80" s="388"/>
      <c r="D80" s="388"/>
      <c r="E80" s="391"/>
    </row>
    <row r="81" spans="1:5" ht="53.25" customHeight="1" x14ac:dyDescent="0.25">
      <c r="A81" s="122" t="s">
        <v>96</v>
      </c>
      <c r="B81" s="113"/>
      <c r="C81" s="379"/>
      <c r="D81" s="379"/>
      <c r="E81" s="129"/>
    </row>
    <row r="82" spans="1:5" ht="15" customHeight="1" x14ac:dyDescent="0.25">
      <c r="A82" s="115"/>
      <c r="B82" s="75"/>
      <c r="C82" s="65"/>
      <c r="D82" s="65"/>
      <c r="E82" s="130"/>
    </row>
    <row r="83" spans="1:5" ht="15.75" customHeight="1" x14ac:dyDescent="0.2">
      <c r="A83" s="41" t="s">
        <v>40</v>
      </c>
      <c r="B83" s="104">
        <v>50000</v>
      </c>
      <c r="D83" s="104"/>
      <c r="E83" s="2"/>
    </row>
    <row r="84" spans="1:5" ht="15.75" customHeight="1" x14ac:dyDescent="0.2">
      <c r="A84" s="41" t="s">
        <v>86</v>
      </c>
      <c r="B84" s="104">
        <v>200000</v>
      </c>
      <c r="D84" s="104"/>
      <c r="E84" s="2"/>
    </row>
    <row r="85" spans="1:5" ht="15.75" customHeight="1" x14ac:dyDescent="0.2">
      <c r="A85" s="41"/>
      <c r="B85" s="104"/>
      <c r="D85" s="104"/>
      <c r="E85" s="2"/>
    </row>
    <row r="86" spans="1:5" ht="15.75" customHeight="1" x14ac:dyDescent="0.2">
      <c r="A86" s="41"/>
      <c r="B86" s="104"/>
      <c r="D86" s="104"/>
      <c r="E86" s="2"/>
    </row>
    <row r="87" spans="1:5" ht="15.75" customHeight="1" x14ac:dyDescent="0.2">
      <c r="A87" s="41"/>
      <c r="B87" s="104"/>
      <c r="D87" s="104"/>
      <c r="E87" s="2"/>
    </row>
    <row r="88" spans="1:5" ht="26.25" customHeight="1" x14ac:dyDescent="0.2">
      <c r="A88" s="58" t="s">
        <v>53</v>
      </c>
      <c r="B88" s="58" t="s">
        <v>54</v>
      </c>
      <c r="C88" s="372" t="s">
        <v>13</v>
      </c>
      <c r="D88" s="372"/>
      <c r="E88" s="60" t="s">
        <v>14</v>
      </c>
    </row>
    <row r="89" spans="1:5" ht="19.5" customHeight="1" x14ac:dyDescent="0.25">
      <c r="A89" s="127" t="s">
        <v>97</v>
      </c>
      <c r="B89" s="392">
        <v>650000</v>
      </c>
      <c r="C89" s="393" t="s">
        <v>16</v>
      </c>
      <c r="D89" s="393"/>
      <c r="E89" s="131">
        <v>600000</v>
      </c>
    </row>
    <row r="90" spans="1:5" ht="46.5" customHeight="1" x14ac:dyDescent="0.2">
      <c r="A90" s="128" t="s">
        <v>98</v>
      </c>
      <c r="B90" s="392"/>
      <c r="C90" s="376" t="s">
        <v>99</v>
      </c>
      <c r="D90" s="376"/>
      <c r="E90" s="132">
        <v>50000</v>
      </c>
    </row>
    <row r="91" spans="1:5" ht="138" customHeight="1" x14ac:dyDescent="0.25">
      <c r="A91" s="124" t="s">
        <v>100</v>
      </c>
      <c r="B91" s="113"/>
      <c r="C91" s="379"/>
      <c r="D91" s="379"/>
      <c r="E91" s="78"/>
    </row>
    <row r="92" spans="1:5" ht="16.5" customHeight="1" x14ac:dyDescent="0.2">
      <c r="A92" s="394" t="s">
        <v>101</v>
      </c>
      <c r="B92" s="394"/>
      <c r="C92" s="133">
        <v>650000</v>
      </c>
      <c r="D92" s="104"/>
      <c r="E92" s="2"/>
    </row>
    <row r="93" spans="1:5" x14ac:dyDescent="0.25">
      <c r="A93" s="115"/>
      <c r="B93" s="75"/>
      <c r="D93" s="2"/>
      <c r="E93" s="86"/>
    </row>
    <row r="94" spans="1:5" ht="26.25" customHeight="1" x14ac:dyDescent="0.2">
      <c r="A94" s="58" t="s">
        <v>53</v>
      </c>
      <c r="B94" s="59" t="s">
        <v>54</v>
      </c>
      <c r="C94" s="372" t="s">
        <v>13</v>
      </c>
      <c r="D94" s="372"/>
      <c r="E94" s="60" t="s">
        <v>14</v>
      </c>
    </row>
    <row r="95" spans="1:5" ht="14.25" customHeight="1" x14ac:dyDescent="0.2">
      <c r="A95" s="134" t="s">
        <v>102</v>
      </c>
      <c r="B95" s="390">
        <v>250000</v>
      </c>
      <c r="C95" s="395" t="s">
        <v>16</v>
      </c>
      <c r="D95" s="395"/>
      <c r="E95" s="390">
        <v>70000</v>
      </c>
    </row>
    <row r="96" spans="1:5" ht="15.75" customHeight="1" x14ac:dyDescent="0.2">
      <c r="A96" s="106" t="s">
        <v>103</v>
      </c>
      <c r="B96" s="390"/>
      <c r="C96" s="395"/>
      <c r="D96" s="395"/>
      <c r="E96" s="390"/>
    </row>
    <row r="97" spans="1:5" ht="18.75" customHeight="1" x14ac:dyDescent="0.25">
      <c r="A97" s="64"/>
      <c r="B97" s="135"/>
      <c r="C97" s="396" t="s">
        <v>17</v>
      </c>
      <c r="D97" s="396"/>
      <c r="E97" s="136">
        <v>180000</v>
      </c>
    </row>
    <row r="98" spans="1:5" ht="36.75" customHeight="1" x14ac:dyDescent="0.2">
      <c r="A98" s="382" t="s">
        <v>104</v>
      </c>
      <c r="B98" s="115"/>
      <c r="D98" s="2"/>
      <c r="E98" s="2"/>
    </row>
    <row r="99" spans="1:5" ht="15.75" customHeight="1" x14ac:dyDescent="0.2">
      <c r="A99" s="382"/>
      <c r="B99" s="78"/>
      <c r="C99" s="397">
        <v>250000</v>
      </c>
      <c r="D99" s="397"/>
      <c r="E99" s="137">
        <v>250000</v>
      </c>
    </row>
    <row r="100" spans="1:5" ht="15.75" customHeight="1" x14ac:dyDescent="0.2">
      <c r="A100" s="41"/>
      <c r="B100" s="103"/>
      <c r="D100" s="104"/>
      <c r="E100" s="2"/>
    </row>
    <row r="101" spans="1:5" ht="15.75" customHeight="1" x14ac:dyDescent="0.2">
      <c r="A101" s="41" t="s">
        <v>40</v>
      </c>
      <c r="B101" s="104">
        <v>250000</v>
      </c>
      <c r="D101" s="104"/>
      <c r="E101" s="2"/>
    </row>
    <row r="102" spans="1:5" ht="15.75" customHeight="1" x14ac:dyDescent="0.2">
      <c r="A102" s="41"/>
      <c r="B102" s="103"/>
      <c r="D102" s="104"/>
      <c r="E102" s="2"/>
    </row>
    <row r="103" spans="1:5" ht="26.25" customHeight="1" x14ac:dyDescent="0.2">
      <c r="A103" s="58" t="s">
        <v>53</v>
      </c>
      <c r="B103" s="59" t="s">
        <v>54</v>
      </c>
      <c r="C103" s="372" t="s">
        <v>13</v>
      </c>
      <c r="D103" s="372"/>
      <c r="E103" s="60" t="s">
        <v>14</v>
      </c>
    </row>
    <row r="104" spans="1:5" ht="15.75" customHeight="1" x14ac:dyDescent="0.2">
      <c r="A104" s="134" t="s">
        <v>105</v>
      </c>
      <c r="B104" s="390">
        <v>2400000</v>
      </c>
      <c r="C104" s="384" t="s">
        <v>17</v>
      </c>
      <c r="D104" s="384"/>
      <c r="E104" s="119">
        <v>2000000</v>
      </c>
    </row>
    <row r="105" spans="1:5" ht="18.75" customHeight="1" x14ac:dyDescent="0.2">
      <c r="A105" s="64" t="s">
        <v>106</v>
      </c>
      <c r="B105" s="390"/>
      <c r="C105" s="384" t="s">
        <v>28</v>
      </c>
      <c r="D105" s="384"/>
      <c r="E105" s="119">
        <v>400000</v>
      </c>
    </row>
    <row r="106" spans="1:5" ht="11.25" customHeight="1" x14ac:dyDescent="0.2">
      <c r="A106" s="382" t="s">
        <v>107</v>
      </c>
      <c r="B106" s="115"/>
      <c r="D106" s="2"/>
      <c r="E106" s="2"/>
    </row>
    <row r="107" spans="1:5" ht="29.25" customHeight="1" x14ac:dyDescent="0.2">
      <c r="A107" s="382"/>
      <c r="B107" s="138"/>
      <c r="D107" s="2"/>
      <c r="E107" s="2"/>
    </row>
    <row r="108" spans="1:5" ht="39.75" customHeight="1" x14ac:dyDescent="0.2">
      <c r="A108" s="382"/>
      <c r="B108" s="78"/>
      <c r="C108" s="78"/>
      <c r="D108" s="78"/>
      <c r="E108" s="78"/>
    </row>
    <row r="109" spans="1:5" ht="15.75" customHeight="1" x14ac:dyDescent="0.2">
      <c r="A109" s="41"/>
      <c r="B109" s="103"/>
      <c r="D109" s="104"/>
      <c r="E109" s="2"/>
    </row>
    <row r="110" spans="1:5" ht="15.75" customHeight="1" x14ac:dyDescent="0.2">
      <c r="A110" s="41" t="s">
        <v>25</v>
      </c>
      <c r="B110" s="104">
        <v>1750000</v>
      </c>
      <c r="D110" s="104"/>
      <c r="E110" s="2"/>
    </row>
    <row r="111" spans="1:5" ht="15.75" customHeight="1" x14ac:dyDescent="0.2">
      <c r="A111" s="41" t="s">
        <v>40</v>
      </c>
      <c r="B111" s="104">
        <v>250000</v>
      </c>
      <c r="D111" s="104"/>
      <c r="E111" s="2"/>
    </row>
    <row r="112" spans="1:5" ht="15.75" customHeight="1" x14ac:dyDescent="0.2">
      <c r="A112" s="41" t="s">
        <v>86</v>
      </c>
      <c r="B112" s="104">
        <v>400000</v>
      </c>
      <c r="D112" s="104"/>
      <c r="E112" s="2"/>
    </row>
    <row r="113" spans="1:5" x14ac:dyDescent="0.2">
      <c r="A113" s="41"/>
      <c r="B113" s="103"/>
      <c r="D113" s="104"/>
      <c r="E113" s="2"/>
    </row>
    <row r="114" spans="1:5" ht="26.25" customHeight="1" x14ac:dyDescent="0.2">
      <c r="A114" s="58" t="s">
        <v>53</v>
      </c>
      <c r="B114" s="59" t="s">
        <v>54</v>
      </c>
      <c r="C114" s="372" t="s">
        <v>13</v>
      </c>
      <c r="D114" s="372"/>
      <c r="E114" s="60" t="s">
        <v>14</v>
      </c>
    </row>
    <row r="115" spans="1:5" ht="13.5" customHeight="1" x14ac:dyDescent="0.25">
      <c r="A115" s="139" t="s">
        <v>108</v>
      </c>
      <c r="B115" s="140">
        <v>390000</v>
      </c>
      <c r="C115" s="389" t="s">
        <v>16</v>
      </c>
      <c r="D115" s="389"/>
      <c r="E115" s="398">
        <v>390000</v>
      </c>
    </row>
    <row r="116" spans="1:5" ht="31.5" customHeight="1" x14ac:dyDescent="0.2">
      <c r="A116" s="141" t="s">
        <v>109</v>
      </c>
      <c r="B116" s="70"/>
      <c r="C116" s="389"/>
      <c r="D116" s="389"/>
      <c r="E116" s="398"/>
    </row>
    <row r="117" spans="1:5" ht="26.25" customHeight="1" x14ac:dyDescent="0.2">
      <c r="A117" s="382" t="s">
        <v>110</v>
      </c>
      <c r="B117" s="142"/>
      <c r="D117" s="2"/>
      <c r="E117" s="2"/>
    </row>
    <row r="118" spans="1:5" ht="14.25" customHeight="1" x14ac:dyDescent="0.2">
      <c r="A118" s="382"/>
      <c r="B118" s="142"/>
      <c r="D118" s="2"/>
      <c r="E118" s="2"/>
    </row>
    <row r="119" spans="1:5" ht="25.5" customHeight="1" x14ac:dyDescent="0.25">
      <c r="A119" s="382"/>
      <c r="B119" s="113">
        <v>190000</v>
      </c>
      <c r="C119" s="78"/>
      <c r="D119" s="78"/>
      <c r="E119" s="78"/>
    </row>
    <row r="120" spans="1:5" ht="26.25" customHeight="1" x14ac:dyDescent="0.25">
      <c r="A120" s="382" t="s">
        <v>111</v>
      </c>
      <c r="B120" s="143">
        <v>200000</v>
      </c>
      <c r="D120" s="2"/>
      <c r="E120" s="2"/>
    </row>
    <row r="121" spans="1:5" ht="52.5" customHeight="1" x14ac:dyDescent="0.2">
      <c r="A121" s="382"/>
      <c r="B121" s="144"/>
      <c r="C121" s="78"/>
      <c r="D121" s="78"/>
      <c r="E121" s="78"/>
    </row>
    <row r="122" spans="1:5" ht="14.25" customHeight="1" x14ac:dyDescent="0.25">
      <c r="A122" s="96"/>
      <c r="B122" s="75"/>
      <c r="D122" s="2"/>
      <c r="E122" s="2"/>
    </row>
    <row r="123" spans="1:5" ht="15.75" customHeight="1" x14ac:dyDescent="0.2">
      <c r="A123" s="41" t="s">
        <v>37</v>
      </c>
      <c r="B123" s="103">
        <v>390000</v>
      </c>
      <c r="D123" s="104"/>
      <c r="E123" s="2"/>
    </row>
    <row r="124" spans="1:5" ht="15.75" customHeight="1" x14ac:dyDescent="0.2">
      <c r="A124" s="41"/>
      <c r="B124" s="103"/>
      <c r="D124" s="104"/>
      <c r="E124" s="2"/>
    </row>
    <row r="125" spans="1:5" ht="26.25" customHeight="1" x14ac:dyDescent="0.2">
      <c r="A125" s="58" t="s">
        <v>53</v>
      </c>
      <c r="B125" s="59" t="s">
        <v>54</v>
      </c>
      <c r="C125" s="372" t="s">
        <v>13</v>
      </c>
      <c r="D125" s="372"/>
      <c r="E125" s="60" t="s">
        <v>14</v>
      </c>
    </row>
    <row r="126" spans="1:5" ht="20.25" customHeight="1" x14ac:dyDescent="0.25">
      <c r="A126" s="127" t="s">
        <v>112</v>
      </c>
      <c r="B126" s="145">
        <v>100000</v>
      </c>
      <c r="C126" s="389" t="s">
        <v>16</v>
      </c>
      <c r="D126" s="389"/>
      <c r="E126" s="398">
        <v>100000</v>
      </c>
    </row>
    <row r="127" spans="1:5" ht="14.25" customHeight="1" x14ac:dyDescent="0.2">
      <c r="A127" s="128" t="s">
        <v>113</v>
      </c>
      <c r="B127" s="70"/>
      <c r="C127" s="389"/>
      <c r="D127" s="389"/>
      <c r="E127" s="398"/>
    </row>
    <row r="128" spans="1:5" ht="57" customHeight="1" x14ac:dyDescent="0.2">
      <c r="A128" s="146" t="s">
        <v>114</v>
      </c>
      <c r="B128" s="147"/>
      <c r="C128" s="91"/>
      <c r="D128" s="91"/>
      <c r="E128" s="101"/>
    </row>
    <row r="129" spans="1:5" ht="14.25" customHeight="1" x14ac:dyDescent="0.25">
      <c r="A129" s="96"/>
      <c r="B129" s="75"/>
      <c r="D129" s="2"/>
      <c r="E129" s="2"/>
    </row>
    <row r="130" spans="1:5" ht="15.75" customHeight="1" x14ac:dyDescent="0.2">
      <c r="A130" s="41" t="s">
        <v>115</v>
      </c>
      <c r="B130" s="103">
        <v>100000</v>
      </c>
      <c r="D130" s="104"/>
      <c r="E130" s="2"/>
    </row>
    <row r="131" spans="1:5" ht="16.5" customHeight="1" x14ac:dyDescent="0.2">
      <c r="A131" s="41"/>
      <c r="B131" s="95"/>
      <c r="D131" s="2"/>
      <c r="E131" s="86"/>
    </row>
    <row r="132" spans="1:5" ht="26.25" customHeight="1" x14ac:dyDescent="0.2">
      <c r="A132" s="58" t="s">
        <v>53</v>
      </c>
      <c r="B132" s="59" t="s">
        <v>54</v>
      </c>
      <c r="C132" s="372" t="s">
        <v>13</v>
      </c>
      <c r="D132" s="372"/>
      <c r="E132" s="60" t="s">
        <v>14</v>
      </c>
    </row>
    <row r="133" spans="1:5" ht="15" customHeight="1" x14ac:dyDescent="0.25">
      <c r="A133" s="61" t="s">
        <v>116</v>
      </c>
      <c r="B133" s="140">
        <v>220000</v>
      </c>
      <c r="C133" s="400" t="s">
        <v>17</v>
      </c>
      <c r="D133" s="400"/>
      <c r="E133" s="148">
        <v>195000</v>
      </c>
    </row>
    <row r="134" spans="1:5" ht="28.5" customHeight="1" x14ac:dyDescent="0.2">
      <c r="A134" s="128" t="s">
        <v>117</v>
      </c>
      <c r="B134" s="70"/>
      <c r="C134" s="401" t="s">
        <v>16</v>
      </c>
      <c r="D134" s="401"/>
      <c r="E134" s="149">
        <v>25000</v>
      </c>
    </row>
    <row r="135" spans="1:5" ht="51.75" customHeight="1" x14ac:dyDescent="0.2">
      <c r="A135" s="399" t="s">
        <v>118</v>
      </c>
      <c r="B135" s="150"/>
      <c r="C135" s="82"/>
      <c r="D135" s="82"/>
      <c r="E135" s="84"/>
    </row>
    <row r="136" spans="1:5" ht="26.25" customHeight="1" x14ac:dyDescent="0.25">
      <c r="A136" s="399"/>
      <c r="B136" s="113"/>
      <c r="C136" s="78"/>
      <c r="D136" s="78"/>
      <c r="E136" s="125"/>
    </row>
    <row r="137" spans="1:5" ht="16.5" customHeight="1" x14ac:dyDescent="0.25">
      <c r="A137" s="115"/>
      <c r="B137" s="75"/>
      <c r="D137" s="2"/>
      <c r="E137" s="151"/>
    </row>
    <row r="138" spans="1:5" ht="27.75" customHeight="1" x14ac:dyDescent="0.25">
      <c r="A138" s="41" t="s">
        <v>119</v>
      </c>
      <c r="B138" s="152">
        <v>100000</v>
      </c>
      <c r="D138" s="104"/>
      <c r="E138" s="2"/>
    </row>
    <row r="139" spans="1:5" ht="13.5" customHeight="1" x14ac:dyDescent="0.2"/>
    <row r="140" spans="1:5" ht="13.5" customHeight="1" x14ac:dyDescent="0.2"/>
    <row r="141" spans="1:5" ht="14.25" x14ac:dyDescent="0.2"/>
    <row r="142" spans="1:5" ht="14.25" x14ac:dyDescent="0.2"/>
    <row r="143" spans="1:5" ht="14.25" x14ac:dyDescent="0.2"/>
    <row r="144" spans="1:5"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spans="1:5" ht="14.25" x14ac:dyDescent="0.2"/>
    <row r="162" spans="1:5" ht="14.25" x14ac:dyDescent="0.2"/>
    <row r="163" spans="1:5" ht="14.25" x14ac:dyDescent="0.2"/>
    <row r="164" spans="1:5" ht="14.25" x14ac:dyDescent="0.2"/>
    <row r="165" spans="1:5" ht="14.25" x14ac:dyDescent="0.2"/>
    <row r="166" spans="1:5" ht="14.25" x14ac:dyDescent="0.2"/>
    <row r="167" spans="1:5" ht="14.25" x14ac:dyDescent="0.2"/>
    <row r="168" spans="1:5" ht="14.25" x14ac:dyDescent="0.2"/>
    <row r="169" spans="1:5" ht="14.25" x14ac:dyDescent="0.2"/>
    <row r="170" spans="1:5" ht="14.25" x14ac:dyDescent="0.2"/>
    <row r="172" spans="1:5" ht="15" customHeight="1" x14ac:dyDescent="0.2">
      <c r="A172" s="153"/>
      <c r="B172" s="153"/>
      <c r="C172" s="154"/>
      <c r="D172" s="155"/>
      <c r="E172" s="153"/>
    </row>
    <row r="173" spans="1:5" ht="15" customHeight="1" x14ac:dyDescent="0.2">
      <c r="A173" s="153"/>
      <c r="B173" s="153"/>
      <c r="C173" s="154"/>
      <c r="D173" s="155"/>
      <c r="E173" s="153"/>
    </row>
    <row r="174" spans="1:5" ht="15" customHeight="1" x14ac:dyDescent="0.2">
      <c r="A174" s="153"/>
      <c r="B174" s="153"/>
      <c r="C174" s="154"/>
      <c r="D174" s="155"/>
      <c r="E174" s="153"/>
    </row>
    <row r="175" spans="1:5" ht="15" customHeight="1" x14ac:dyDescent="0.2">
      <c r="A175" s="153"/>
      <c r="B175" s="153"/>
      <c r="C175" s="154"/>
      <c r="D175" s="155"/>
      <c r="E175" s="153"/>
    </row>
    <row r="176" spans="1:5" ht="15" customHeight="1" x14ac:dyDescent="0.2">
      <c r="A176" s="153"/>
      <c r="B176" s="153"/>
      <c r="C176" s="154"/>
      <c r="D176" s="155"/>
      <c r="E176" s="153"/>
    </row>
    <row r="177" spans="1:5" ht="15" customHeight="1" x14ac:dyDescent="0.2">
      <c r="A177" s="153"/>
      <c r="B177" s="153"/>
      <c r="C177" s="154"/>
      <c r="D177" s="155"/>
      <c r="E177" s="153"/>
    </row>
  </sheetData>
  <mergeCells count="87">
    <mergeCell ref="E115:E116"/>
    <mergeCell ref="A117:A119"/>
    <mergeCell ref="A135:A136"/>
    <mergeCell ref="C125:D125"/>
    <mergeCell ref="C126:D127"/>
    <mergeCell ref="E126:E127"/>
    <mergeCell ref="C132:D132"/>
    <mergeCell ref="C133:D133"/>
    <mergeCell ref="C134:D134"/>
    <mergeCell ref="A120:A121"/>
    <mergeCell ref="A98:A99"/>
    <mergeCell ref="C99:D99"/>
    <mergeCell ref="C103:D103"/>
    <mergeCell ref="B104:B105"/>
    <mergeCell ref="C104:D104"/>
    <mergeCell ref="C105:D105"/>
    <mergeCell ref="A106:A108"/>
    <mergeCell ref="C114:D114"/>
    <mergeCell ref="C115:D116"/>
    <mergeCell ref="E95:E96"/>
    <mergeCell ref="E79:E80"/>
    <mergeCell ref="C81:D81"/>
    <mergeCell ref="C88:D88"/>
    <mergeCell ref="B89:B90"/>
    <mergeCell ref="C89:D89"/>
    <mergeCell ref="C90:D90"/>
    <mergeCell ref="C91:D91"/>
    <mergeCell ref="A92:B92"/>
    <mergeCell ref="C94:D94"/>
    <mergeCell ref="B95:B96"/>
    <mergeCell ref="C95:D96"/>
    <mergeCell ref="C97:D97"/>
    <mergeCell ref="C71:D71"/>
    <mergeCell ref="C72:D72"/>
    <mergeCell ref="C73:D73"/>
    <mergeCell ref="C78:D78"/>
    <mergeCell ref="B79:B80"/>
    <mergeCell ref="C79:D80"/>
    <mergeCell ref="A69:A70"/>
    <mergeCell ref="C70:D70"/>
    <mergeCell ref="C54:D54"/>
    <mergeCell ref="A55:A56"/>
    <mergeCell ref="C55:D55"/>
    <mergeCell ref="C56:D56"/>
    <mergeCell ref="C57:D57"/>
    <mergeCell ref="A58:A60"/>
    <mergeCell ref="C58:D58"/>
    <mergeCell ref="C59:D59"/>
    <mergeCell ref="C61:D61"/>
    <mergeCell ref="C65:D65"/>
    <mergeCell ref="B66:B67"/>
    <mergeCell ref="C66:D66"/>
    <mergeCell ref="C67:D67"/>
    <mergeCell ref="C53:D53"/>
    <mergeCell ref="C26:D26"/>
    <mergeCell ref="A28:A30"/>
    <mergeCell ref="C30:D30"/>
    <mergeCell ref="C36:D36"/>
    <mergeCell ref="C37:D37"/>
    <mergeCell ref="C38:D38"/>
    <mergeCell ref="C39:D39"/>
    <mergeCell ref="C40:D40"/>
    <mergeCell ref="C42:D42"/>
    <mergeCell ref="C45:D45"/>
    <mergeCell ref="C48:D48"/>
    <mergeCell ref="C24:D24"/>
    <mergeCell ref="C12:D12"/>
    <mergeCell ref="A13:A14"/>
    <mergeCell ref="C13:D13"/>
    <mergeCell ref="C14:D14"/>
    <mergeCell ref="C15:D15"/>
    <mergeCell ref="C16:D16"/>
    <mergeCell ref="A17:A18"/>
    <mergeCell ref="C18:D18"/>
    <mergeCell ref="C19:D19"/>
    <mergeCell ref="C20:D20"/>
    <mergeCell ref="C23:D23"/>
    <mergeCell ref="C3:D3"/>
    <mergeCell ref="C4:D4"/>
    <mergeCell ref="A5:A11"/>
    <mergeCell ref="C5:D5"/>
    <mergeCell ref="C6:D6"/>
    <mergeCell ref="C7:D7"/>
    <mergeCell ref="C8:D8"/>
    <mergeCell ref="C9:D9"/>
    <mergeCell ref="C10:D10"/>
    <mergeCell ref="C11:D11"/>
  </mergeCells>
  <pageMargins left="0.7" right="0.7" top="1.1437007874015748" bottom="1.1437007874015748" header="0.75" footer="0.75"/>
  <pageSetup paperSize="9" scale="93" fitToWidth="0" fitToHeight="0" orientation="portrait" verticalDpi="0" r:id="rId1"/>
  <headerFooter alignWithMargins="0"/>
  <rowBreaks count="2" manualBreakCount="2">
    <brk id="34" man="1"/>
    <brk id="5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56"/>
  <sheetViews>
    <sheetView topLeftCell="A232" workbookViewId="0">
      <selection activeCell="L249" sqref="L249"/>
    </sheetView>
  </sheetViews>
  <sheetFormatPr defaultRowHeight="14.25" x14ac:dyDescent="0.2"/>
  <sheetData>
    <row r="1" spans="1:1024" x14ac:dyDescent="0.2">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row>
    <row r="2" spans="1:1024" x14ac:dyDescent="0.2">
      <c r="A2" s="1"/>
      <c r="B2" s="1"/>
      <c r="C2" s="1"/>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x14ac:dyDescent="0.2">
      <c r="A3" s="1"/>
      <c r="B3" s="1"/>
      <c r="C3" s="1"/>
      <c r="D3" s="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x14ac:dyDescent="0.2">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01.25" customHeight="1" x14ac:dyDescent="0.2">
      <c r="A5" s="509" t="s">
        <v>222</v>
      </c>
      <c r="B5" s="509"/>
      <c r="C5" s="509"/>
      <c r="D5" s="509"/>
      <c r="E5" s="50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9.5" customHeight="1" x14ac:dyDescent="0.2">
      <c r="A6" s="1"/>
      <c r="B6" s="51"/>
      <c r="C6" s="51"/>
      <c r="D6" s="510"/>
      <c r="E6" s="51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89.25" customHeight="1" x14ac:dyDescent="0.2">
      <c r="A7" s="507" t="s">
        <v>125</v>
      </c>
      <c r="B7" s="507"/>
      <c r="C7" s="507"/>
      <c r="D7" s="507"/>
      <c r="E7" s="507"/>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26.25" customHeight="1" x14ac:dyDescent="0.2">
      <c r="A8" s="512" t="s">
        <v>205</v>
      </c>
      <c r="B8" s="512"/>
      <c r="C8" s="512"/>
      <c r="D8" s="512"/>
      <c r="E8" s="51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9.5" customHeight="1" x14ac:dyDescent="0.2">
      <c r="A9" s="321" t="s">
        <v>208</v>
      </c>
      <c r="B9" s="321"/>
      <c r="C9" s="321"/>
      <c r="D9" s="321"/>
      <c r="E9" s="32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ht="19.5" customHeight="1" x14ac:dyDescent="0.2">
      <c r="A10" s="321" t="s">
        <v>207</v>
      </c>
      <c r="B10" s="321"/>
      <c r="C10" s="321"/>
      <c r="D10" s="321"/>
      <c r="E10" s="32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ht="19.5" customHeight="1" x14ac:dyDescent="0.2">
      <c r="A11" s="321" t="s">
        <v>126</v>
      </c>
      <c r="B11" s="321"/>
      <c r="C11" s="321"/>
      <c r="D11" s="321"/>
      <c r="E11" s="32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ht="21.75" customHeight="1" x14ac:dyDescent="0.2">
      <c r="A12" s="3" t="s">
        <v>0</v>
      </c>
      <c r="B12" s="4"/>
      <c r="C12" s="4"/>
      <c r="D12" s="4"/>
      <c r="E12" s="4"/>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ht="43.5" customHeight="1" x14ac:dyDescent="0.2">
      <c r="A13" s="507" t="s">
        <v>127</v>
      </c>
      <c r="B13" s="507"/>
      <c r="C13" s="507"/>
      <c r="D13" s="507"/>
      <c r="E13" s="507"/>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s="5" customFormat="1" ht="73.5" customHeight="1" x14ac:dyDescent="0.2">
      <c r="A14" s="508" t="s">
        <v>128</v>
      </c>
      <c r="B14" s="508"/>
      <c r="C14" s="508"/>
      <c r="D14" s="508"/>
      <c r="E14" s="508"/>
    </row>
    <row r="15" spans="1:1024" s="5" customFormat="1" ht="62.25" customHeight="1" x14ac:dyDescent="0.2">
      <c r="A15" s="454" t="s">
        <v>1</v>
      </c>
      <c r="B15" s="454"/>
      <c r="C15" s="454"/>
      <c r="D15" s="454"/>
      <c r="E15" s="454"/>
    </row>
    <row r="16" spans="1:1024" s="5" customFormat="1" ht="34.5" customHeight="1" x14ac:dyDescent="0.2">
      <c r="A16" s="454" t="s">
        <v>219</v>
      </c>
      <c r="B16" s="454"/>
      <c r="C16" s="454"/>
      <c r="D16" s="454"/>
      <c r="E16" s="454"/>
    </row>
    <row r="17" spans="1:1024" s="5" customFormat="1" ht="24.75" customHeight="1" x14ac:dyDescent="0.2">
      <c r="A17" s="454" t="s">
        <v>2</v>
      </c>
      <c r="B17" s="454"/>
      <c r="C17" s="454"/>
      <c r="D17" s="454"/>
      <c r="E17" s="454"/>
    </row>
    <row r="18" spans="1:1024" ht="17.25" customHeight="1" x14ac:dyDescent="0.2">
      <c r="A18" s="6" t="s">
        <v>3</v>
      </c>
      <c r="B18" s="6"/>
      <c r="C18" s="6"/>
      <c r="D18" s="6"/>
      <c r="E18" s="6"/>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row>
    <row r="19" spans="1:1024" ht="17.25" customHeight="1" x14ac:dyDescent="0.2">
      <c r="A19" s="6" t="s">
        <v>4</v>
      </c>
      <c r="B19" s="6"/>
      <c r="C19" s="6"/>
      <c r="D19" s="6"/>
      <c r="E19" s="6"/>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row>
    <row r="20" spans="1:1024" ht="17.25" customHeight="1" x14ac:dyDescent="0.2">
      <c r="A20" s="6" t="s">
        <v>5</v>
      </c>
      <c r="B20" s="6"/>
      <c r="C20" s="6"/>
      <c r="D20" s="6"/>
      <c r="E20" s="6"/>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row>
    <row r="21" spans="1:1024" ht="17.25" customHeight="1" x14ac:dyDescent="0.2">
      <c r="A21" s="6" t="s">
        <v>6</v>
      </c>
      <c r="B21" s="6"/>
      <c r="C21" s="6"/>
      <c r="D21" s="6"/>
      <c r="E21" s="6"/>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row>
    <row r="22" spans="1:1024" ht="17.25" customHeight="1" x14ac:dyDescent="0.2">
      <c r="A22" s="6" t="s">
        <v>7</v>
      </c>
      <c r="B22" s="6"/>
      <c r="C22" s="6"/>
      <c r="D22" s="6"/>
      <c r="E22" s="6"/>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row>
    <row r="23" spans="1:1024" ht="17.25" customHeight="1" x14ac:dyDescent="0.2">
      <c r="A23" s="6" t="s">
        <v>8</v>
      </c>
      <c r="B23" s="6"/>
      <c r="C23" s="6"/>
      <c r="D23" s="6"/>
      <c r="E23" s="6"/>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spans="1:1024" ht="17.25" customHeight="1" x14ac:dyDescent="0.2">
      <c r="A24" s="6" t="s">
        <v>9</v>
      </c>
      <c r="B24" s="6"/>
      <c r="C24" s="6"/>
      <c r="D24" s="6"/>
      <c r="E24" s="6"/>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row r="25" spans="1:1024" ht="17.25" customHeight="1" x14ac:dyDescent="0.2">
      <c r="A25" s="6" t="s">
        <v>10</v>
      </c>
      <c r="B25" s="6"/>
      <c r="C25" s="6"/>
      <c r="D25" s="6"/>
      <c r="E25" s="6"/>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spans="1:1024" ht="17.25" customHeight="1" x14ac:dyDescent="0.2">
      <c r="A26" s="6"/>
      <c r="B26" s="6"/>
      <c r="C26" s="6"/>
      <c r="D26" s="6"/>
      <c r="E26" s="6"/>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row>
    <row r="27" spans="1:1024" ht="21.75" customHeight="1" x14ac:dyDescent="0.25">
      <c r="A27" s="190" t="s">
        <v>224</v>
      </c>
      <c r="B27" s="191"/>
      <c r="C27" s="191"/>
      <c r="D27" s="191"/>
      <c r="E27" s="19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spans="1:1024" s="1" customFormat="1" ht="29.25" customHeight="1" x14ac:dyDescent="0.2">
      <c r="A28" s="454" t="s">
        <v>129</v>
      </c>
      <c r="B28" s="454"/>
      <c r="C28" s="454"/>
      <c r="D28" s="454"/>
      <c r="E28" s="454"/>
    </row>
    <row r="29" spans="1:1024" s="1" customFormat="1" ht="29.25" customHeight="1" x14ac:dyDescent="0.2">
      <c r="A29" s="165" t="s">
        <v>11</v>
      </c>
      <c r="B29" s="165" t="s">
        <v>225</v>
      </c>
      <c r="C29" s="422" t="s">
        <v>13</v>
      </c>
      <c r="D29" s="422"/>
      <c r="E29" s="174" t="s">
        <v>14</v>
      </c>
    </row>
    <row r="30" spans="1:1024" ht="17.25" customHeight="1" x14ac:dyDescent="0.25">
      <c r="A30" s="8" t="s">
        <v>15</v>
      </c>
      <c r="B30" s="502">
        <f>B41+B42+B43+B44+B45+B48+B50+B52+B53+B54+B55+B57+B60+B62+B63+B64+B65+B69+B74+B79+B76+B77+B58+B49+B70+B72+B71</f>
        <v>4400000</v>
      </c>
      <c r="C30" s="496" t="s">
        <v>16</v>
      </c>
      <c r="D30" s="496"/>
      <c r="E30" s="9">
        <v>160000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row>
    <row r="31" spans="1:1024" ht="27" customHeight="1" x14ac:dyDescent="0.2">
      <c r="A31" s="177" t="s">
        <v>122</v>
      </c>
      <c r="B31" s="503"/>
      <c r="C31" s="497" t="s">
        <v>130</v>
      </c>
      <c r="D31" s="498"/>
      <c r="E31" s="10">
        <v>40000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spans="1:1024" s="1" customFormat="1" ht="30" customHeight="1" x14ac:dyDescent="0.2">
      <c r="A32" s="455" t="s">
        <v>223</v>
      </c>
      <c r="B32" s="503"/>
      <c r="C32" s="497" t="s">
        <v>133</v>
      </c>
      <c r="D32" s="498"/>
      <c r="E32" s="10">
        <v>200000</v>
      </c>
    </row>
    <row r="33" spans="1:5" s="1" customFormat="1" ht="26.25" customHeight="1" x14ac:dyDescent="0.2">
      <c r="A33" s="505"/>
      <c r="B33" s="503"/>
      <c r="C33" s="497" t="s">
        <v>134</v>
      </c>
      <c r="D33" s="498"/>
      <c r="E33" s="10">
        <v>100000</v>
      </c>
    </row>
    <row r="34" spans="1:5" s="1" customFormat="1" ht="15.75" customHeight="1" x14ac:dyDescent="0.2">
      <c r="A34" s="505"/>
      <c r="B34" s="503"/>
      <c r="C34" s="496" t="s">
        <v>132</v>
      </c>
      <c r="D34" s="496"/>
      <c r="E34" s="10">
        <v>700000</v>
      </c>
    </row>
    <row r="35" spans="1:5" s="1" customFormat="1" ht="15.75" customHeight="1" x14ac:dyDescent="0.2">
      <c r="A35" s="505"/>
      <c r="B35" s="503"/>
      <c r="C35" s="496" t="s">
        <v>18</v>
      </c>
      <c r="D35" s="496"/>
      <c r="E35" s="10">
        <v>100000</v>
      </c>
    </row>
    <row r="36" spans="1:5" s="1" customFormat="1" ht="15.75" customHeight="1" x14ac:dyDescent="0.2">
      <c r="A36" s="505"/>
      <c r="B36" s="503"/>
      <c r="C36" s="496" t="s">
        <v>135</v>
      </c>
      <c r="D36" s="496"/>
      <c r="E36" s="10">
        <v>100000</v>
      </c>
    </row>
    <row r="37" spans="1:5" s="1" customFormat="1" ht="44.25" customHeight="1" x14ac:dyDescent="0.2">
      <c r="A37" s="506"/>
      <c r="B37" s="504"/>
      <c r="C37" s="497" t="s">
        <v>131</v>
      </c>
      <c r="D37" s="498"/>
      <c r="E37" s="176">
        <v>3000000</v>
      </c>
    </row>
    <row r="38" spans="1:5" s="12" customFormat="1" ht="23.25" customHeight="1" x14ac:dyDescent="0.2">
      <c r="A38" s="175" t="s">
        <v>120</v>
      </c>
      <c r="B38" s="499" t="s">
        <v>20</v>
      </c>
      <c r="C38" s="500"/>
      <c r="D38" s="500"/>
      <c r="E38" s="501"/>
    </row>
    <row r="39" spans="1:5" s="1" customFormat="1" ht="16.5" customHeight="1" x14ac:dyDescent="0.2">
      <c r="A39" s="351" t="s">
        <v>136</v>
      </c>
      <c r="B39" s="351"/>
      <c r="C39" s="351"/>
      <c r="D39" s="351"/>
      <c r="E39" s="351"/>
    </row>
    <row r="40" spans="1:5" s="1" customFormat="1" ht="16.5" customHeight="1" x14ac:dyDescent="0.2">
      <c r="A40" s="485" t="s">
        <v>154</v>
      </c>
      <c r="B40" s="486"/>
      <c r="C40" s="486"/>
      <c r="D40" s="486"/>
      <c r="E40" s="487"/>
    </row>
    <row r="41" spans="1:5" s="5" customFormat="1" ht="52.5" customHeight="1" x14ac:dyDescent="0.2">
      <c r="A41" s="13" t="s">
        <v>138</v>
      </c>
      <c r="B41" s="451">
        <v>1000000</v>
      </c>
      <c r="C41" s="451"/>
      <c r="D41" s="451"/>
      <c r="E41" s="451"/>
    </row>
    <row r="42" spans="1:5" s="5" customFormat="1" ht="39.75" customHeight="1" x14ac:dyDescent="0.2">
      <c r="A42" s="13" t="s">
        <v>137</v>
      </c>
      <c r="B42" s="451">
        <v>300000</v>
      </c>
      <c r="C42" s="451"/>
      <c r="D42" s="451"/>
      <c r="E42" s="451"/>
    </row>
    <row r="43" spans="1:5" s="5" customFormat="1" ht="39" customHeight="1" x14ac:dyDescent="0.2">
      <c r="A43" s="13" t="s">
        <v>139</v>
      </c>
      <c r="B43" s="451">
        <v>110000</v>
      </c>
      <c r="C43" s="451"/>
      <c r="D43" s="451"/>
      <c r="E43" s="451"/>
    </row>
    <row r="44" spans="1:5" s="5" customFormat="1" ht="50.25" customHeight="1" x14ac:dyDescent="0.2">
      <c r="A44" s="13" t="s">
        <v>147</v>
      </c>
      <c r="B44" s="451">
        <v>110000</v>
      </c>
      <c r="C44" s="451"/>
      <c r="D44" s="451"/>
      <c r="E44" s="451"/>
    </row>
    <row r="45" spans="1:5" s="5" customFormat="1" ht="28.5" customHeight="1" x14ac:dyDescent="0.2">
      <c r="A45" s="194" t="s">
        <v>155</v>
      </c>
      <c r="B45" s="490">
        <v>100000</v>
      </c>
      <c r="C45" s="491"/>
      <c r="D45" s="491"/>
      <c r="E45" s="492"/>
    </row>
    <row r="46" spans="1:5" s="1" customFormat="1" ht="18" customHeight="1" x14ac:dyDescent="0.2">
      <c r="A46" s="27"/>
      <c r="B46" s="163"/>
      <c r="C46" s="163"/>
      <c r="D46" s="163"/>
      <c r="E46" s="163"/>
    </row>
    <row r="47" spans="1:5" s="1" customFormat="1" ht="16.5" customHeight="1" x14ac:dyDescent="0.2">
      <c r="A47" s="493" t="s">
        <v>153</v>
      </c>
      <c r="B47" s="494"/>
      <c r="C47" s="494"/>
      <c r="D47" s="494"/>
      <c r="E47" s="495"/>
    </row>
    <row r="48" spans="1:5" s="5" customFormat="1" ht="28.5" customHeight="1" x14ac:dyDescent="0.2">
      <c r="A48" s="13" t="s">
        <v>194</v>
      </c>
      <c r="B48" s="463">
        <v>110000</v>
      </c>
      <c r="C48" s="464"/>
      <c r="D48" s="464"/>
      <c r="E48" s="465"/>
    </row>
    <row r="49" spans="1:5" s="5" customFormat="1" ht="81" customHeight="1" x14ac:dyDescent="0.2">
      <c r="A49" s="13" t="s">
        <v>197</v>
      </c>
      <c r="B49" s="463">
        <v>350000</v>
      </c>
      <c r="C49" s="464"/>
      <c r="D49" s="464"/>
      <c r="E49" s="465"/>
    </row>
    <row r="50" spans="1:5" s="5" customFormat="1" ht="15" customHeight="1" x14ac:dyDescent="0.2">
      <c r="A50" s="13" t="s">
        <v>146</v>
      </c>
      <c r="B50" s="463">
        <v>100000</v>
      </c>
      <c r="C50" s="464"/>
      <c r="D50" s="464"/>
      <c r="E50" s="465"/>
    </row>
    <row r="51" spans="1:5" s="1" customFormat="1" ht="16.5" customHeight="1" x14ac:dyDescent="0.2">
      <c r="A51" s="485" t="s">
        <v>140</v>
      </c>
      <c r="B51" s="486"/>
      <c r="C51" s="486"/>
      <c r="D51" s="486"/>
      <c r="E51" s="487"/>
    </row>
    <row r="52" spans="1:5" s="5" customFormat="1" ht="15.75" customHeight="1" x14ac:dyDescent="0.2">
      <c r="A52" s="13" t="s">
        <v>142</v>
      </c>
      <c r="B52" s="463">
        <v>90000</v>
      </c>
      <c r="C52" s="464"/>
      <c r="D52" s="464"/>
      <c r="E52" s="465"/>
    </row>
    <row r="53" spans="1:5" s="5" customFormat="1" ht="15.75" customHeight="1" x14ac:dyDescent="0.2">
      <c r="A53" s="13" t="s">
        <v>143</v>
      </c>
      <c r="B53" s="463">
        <v>50000</v>
      </c>
      <c r="C53" s="464"/>
      <c r="D53" s="464"/>
      <c r="E53" s="465"/>
    </row>
    <row r="54" spans="1:5" s="5" customFormat="1" ht="15.75" customHeight="1" x14ac:dyDescent="0.2">
      <c r="A54" s="13" t="s">
        <v>144</v>
      </c>
      <c r="B54" s="463">
        <v>70000</v>
      </c>
      <c r="C54" s="464"/>
      <c r="D54" s="464"/>
      <c r="E54" s="465"/>
    </row>
    <row r="55" spans="1:5" s="5" customFormat="1" ht="15.75" customHeight="1" x14ac:dyDescent="0.2">
      <c r="A55" s="13" t="s">
        <v>145</v>
      </c>
      <c r="B55" s="463">
        <v>60000</v>
      </c>
      <c r="C55" s="464"/>
      <c r="D55" s="464"/>
      <c r="E55" s="465"/>
    </row>
    <row r="56" spans="1:5" s="1" customFormat="1" ht="16.5" customHeight="1" x14ac:dyDescent="0.2">
      <c r="A56" s="485" t="s">
        <v>141</v>
      </c>
      <c r="B56" s="486"/>
      <c r="C56" s="486"/>
      <c r="D56" s="486"/>
      <c r="E56" s="487"/>
    </row>
    <row r="57" spans="1:5" s="5" customFormat="1" ht="30" customHeight="1" x14ac:dyDescent="0.2">
      <c r="A57" s="13" t="s">
        <v>159</v>
      </c>
      <c r="B57" s="463">
        <v>100000</v>
      </c>
      <c r="C57" s="464"/>
      <c r="D57" s="464"/>
      <c r="E57" s="465"/>
    </row>
    <row r="58" spans="1:5" s="5" customFormat="1" ht="32.25" customHeight="1" x14ac:dyDescent="0.2">
      <c r="A58" s="13" t="s">
        <v>158</v>
      </c>
      <c r="B58" s="463">
        <v>70000</v>
      </c>
      <c r="C58" s="464"/>
      <c r="D58" s="464"/>
      <c r="E58" s="465"/>
    </row>
    <row r="59" spans="1:5" s="1" customFormat="1" ht="16.5" customHeight="1" x14ac:dyDescent="0.2">
      <c r="A59" s="485" t="s">
        <v>163</v>
      </c>
      <c r="B59" s="486"/>
      <c r="C59" s="486"/>
      <c r="D59" s="486"/>
      <c r="E59" s="487"/>
    </row>
    <row r="60" spans="1:5" s="5" customFormat="1" ht="24.95" customHeight="1" x14ac:dyDescent="0.2">
      <c r="A60" s="13" t="s">
        <v>200</v>
      </c>
      <c r="B60" s="451">
        <v>50000</v>
      </c>
      <c r="C60" s="451"/>
      <c r="D60" s="451"/>
      <c r="E60" s="451"/>
    </row>
    <row r="61" spans="1:5" s="1" customFormat="1" ht="16.5" customHeight="1" x14ac:dyDescent="0.2">
      <c r="A61" s="485" t="s">
        <v>148</v>
      </c>
      <c r="B61" s="486"/>
      <c r="C61" s="486"/>
      <c r="D61" s="486"/>
      <c r="E61" s="487"/>
    </row>
    <row r="62" spans="1:5" s="5" customFormat="1" ht="24.95" customHeight="1" x14ac:dyDescent="0.2">
      <c r="A62" s="13" t="s">
        <v>161</v>
      </c>
      <c r="B62" s="451">
        <v>280000</v>
      </c>
      <c r="C62" s="451"/>
      <c r="D62" s="451"/>
      <c r="E62" s="451"/>
    </row>
    <row r="63" spans="1:5" s="5" customFormat="1" ht="27" customHeight="1" x14ac:dyDescent="0.2">
      <c r="A63" s="13" t="s">
        <v>160</v>
      </c>
      <c r="B63" s="463">
        <v>120000</v>
      </c>
      <c r="C63" s="464"/>
      <c r="D63" s="464"/>
      <c r="E63" s="465"/>
    </row>
    <row r="64" spans="1:5" s="5" customFormat="1" ht="27" customHeight="1" x14ac:dyDescent="0.2">
      <c r="A64" s="13" t="s">
        <v>201</v>
      </c>
      <c r="B64" s="463">
        <v>140000</v>
      </c>
      <c r="C64" s="464"/>
      <c r="D64" s="464"/>
      <c r="E64" s="465"/>
    </row>
    <row r="65" spans="1:5" s="5" customFormat="1" ht="27" customHeight="1" x14ac:dyDescent="0.2">
      <c r="A65" s="13" t="s">
        <v>162</v>
      </c>
      <c r="B65" s="463">
        <v>200000</v>
      </c>
      <c r="C65" s="464"/>
      <c r="D65" s="464"/>
      <c r="E65" s="465"/>
    </row>
    <row r="66" spans="1:5" s="1" customFormat="1" ht="18" customHeight="1" x14ac:dyDescent="0.2">
      <c r="A66" s="27"/>
      <c r="B66" s="163"/>
      <c r="C66" s="163"/>
      <c r="D66" s="163"/>
      <c r="E66" s="163"/>
    </row>
    <row r="67" spans="1:5" s="1" customFormat="1" ht="18" customHeight="1" x14ac:dyDescent="0.2">
      <c r="A67" s="27"/>
      <c r="B67" s="163"/>
      <c r="C67" s="163"/>
      <c r="D67" s="163"/>
      <c r="E67" s="163"/>
    </row>
    <row r="68" spans="1:5" s="1" customFormat="1" ht="16.5" customHeight="1" x14ac:dyDescent="0.2">
      <c r="A68" s="485" t="s">
        <v>149</v>
      </c>
      <c r="B68" s="486"/>
      <c r="C68" s="486"/>
      <c r="D68" s="486"/>
      <c r="E68" s="487"/>
    </row>
    <row r="69" spans="1:5" s="5" customFormat="1" ht="27" customHeight="1" x14ac:dyDescent="0.2">
      <c r="A69" s="13" t="s">
        <v>196</v>
      </c>
      <c r="B69" s="463">
        <v>250000</v>
      </c>
      <c r="C69" s="464"/>
      <c r="D69" s="464"/>
      <c r="E69" s="465"/>
    </row>
    <row r="70" spans="1:5" s="5" customFormat="1" ht="27" customHeight="1" x14ac:dyDescent="0.2">
      <c r="A70" s="13" t="s">
        <v>198</v>
      </c>
      <c r="B70" s="463">
        <v>160000</v>
      </c>
      <c r="C70" s="464"/>
      <c r="D70" s="464"/>
      <c r="E70" s="465"/>
    </row>
    <row r="71" spans="1:5" s="5" customFormat="1" ht="27" customHeight="1" x14ac:dyDescent="0.2">
      <c r="A71" s="13" t="s">
        <v>199</v>
      </c>
      <c r="B71" s="463">
        <v>100000</v>
      </c>
      <c r="C71" s="464"/>
      <c r="D71" s="464"/>
      <c r="E71" s="465"/>
    </row>
    <row r="72" spans="1:5" s="5" customFormat="1" ht="27" customHeight="1" x14ac:dyDescent="0.2">
      <c r="A72" s="13" t="s">
        <v>195</v>
      </c>
      <c r="B72" s="463">
        <v>140000</v>
      </c>
      <c r="C72" s="464"/>
      <c r="D72" s="464"/>
      <c r="E72" s="465"/>
    </row>
    <row r="73" spans="1:5" s="1" customFormat="1" ht="16.5" customHeight="1" x14ac:dyDescent="0.2">
      <c r="A73" s="485" t="s">
        <v>152</v>
      </c>
      <c r="B73" s="486"/>
      <c r="C73" s="486"/>
      <c r="D73" s="486"/>
      <c r="E73" s="487"/>
    </row>
    <row r="74" spans="1:5" s="5" customFormat="1" ht="27" customHeight="1" x14ac:dyDescent="0.2">
      <c r="A74" s="13" t="s">
        <v>151</v>
      </c>
      <c r="B74" s="463">
        <v>120000</v>
      </c>
      <c r="C74" s="464"/>
      <c r="D74" s="464"/>
      <c r="E74" s="465"/>
    </row>
    <row r="75" spans="1:5" s="1" customFormat="1" ht="16.5" customHeight="1" x14ac:dyDescent="0.2">
      <c r="A75" s="485" t="s">
        <v>150</v>
      </c>
      <c r="B75" s="486"/>
      <c r="C75" s="486"/>
      <c r="D75" s="486"/>
      <c r="E75" s="487"/>
    </row>
    <row r="76" spans="1:5" s="5" customFormat="1" ht="29.25" customHeight="1" x14ac:dyDescent="0.2">
      <c r="A76" s="13" t="s">
        <v>156</v>
      </c>
      <c r="B76" s="463">
        <v>70000</v>
      </c>
      <c r="C76" s="464"/>
      <c r="D76" s="464"/>
      <c r="E76" s="465"/>
    </row>
    <row r="77" spans="1:5" s="5" customFormat="1" ht="31.5" customHeight="1" x14ac:dyDescent="0.2">
      <c r="A77" s="13" t="s">
        <v>157</v>
      </c>
      <c r="B77" s="463">
        <v>50000</v>
      </c>
      <c r="C77" s="464"/>
      <c r="D77" s="464"/>
      <c r="E77" s="465"/>
    </row>
    <row r="78" spans="1:5" s="5" customFormat="1" ht="16.5" customHeight="1" x14ac:dyDescent="0.2">
      <c r="A78" s="351" t="s">
        <v>21</v>
      </c>
      <c r="B78" s="351"/>
      <c r="C78" s="351"/>
      <c r="D78" s="351"/>
      <c r="E78" s="351"/>
    </row>
    <row r="79" spans="1:5" s="15" customFormat="1" ht="24" customHeight="1" x14ac:dyDescent="0.2">
      <c r="A79" s="14" t="s">
        <v>22</v>
      </c>
      <c r="B79" s="488">
        <v>100000</v>
      </c>
      <c r="C79" s="488"/>
      <c r="D79" s="488"/>
      <c r="E79" s="488"/>
    </row>
    <row r="80" spans="1:5" s="1" customFormat="1" ht="20.25" customHeight="1" x14ac:dyDescent="0.25">
      <c r="A80" s="16" t="s">
        <v>23</v>
      </c>
      <c r="B80" s="489" t="s">
        <v>24</v>
      </c>
      <c r="C80" s="489"/>
      <c r="D80" s="489"/>
      <c r="E80" s="489"/>
    </row>
    <row r="81" spans="1:1024" s="5" customFormat="1" ht="18" customHeight="1" x14ac:dyDescent="0.2">
      <c r="A81" s="17" t="s">
        <v>25</v>
      </c>
      <c r="B81" s="482">
        <v>4300000</v>
      </c>
      <c r="C81" s="482"/>
      <c r="D81" s="482"/>
      <c r="E81" s="482"/>
    </row>
    <row r="82" spans="1:1024" s="1" customFormat="1" ht="18" customHeight="1" x14ac:dyDescent="0.2">
      <c r="A82" s="18" t="s">
        <v>26</v>
      </c>
      <c r="B82" s="482">
        <v>100000</v>
      </c>
      <c r="C82" s="482"/>
      <c r="D82" s="482"/>
      <c r="E82" s="482"/>
    </row>
    <row r="83" spans="1:1024" s="1" customFormat="1" ht="18" customHeight="1" x14ac:dyDescent="0.2">
      <c r="A83" s="27"/>
      <c r="B83" s="163"/>
      <c r="C83" s="163"/>
      <c r="D83" s="163"/>
      <c r="E83" s="163"/>
    </row>
    <row r="84" spans="1:1024" s="1" customFormat="1" ht="18" customHeight="1" x14ac:dyDescent="0.2">
      <c r="A84" s="27"/>
      <c r="B84" s="163"/>
      <c r="C84" s="163"/>
      <c r="D84" s="163"/>
      <c r="E84" s="163"/>
    </row>
    <row r="85" spans="1:1024" s="1" customFormat="1" ht="18" customHeight="1" x14ac:dyDescent="0.2">
      <c r="A85" s="27"/>
      <c r="B85" s="163"/>
      <c r="C85" s="163"/>
      <c r="D85" s="163"/>
      <c r="E85" s="163"/>
    </row>
    <row r="86" spans="1:1024" s="1" customFormat="1" ht="18" customHeight="1" x14ac:dyDescent="0.2">
      <c r="A86" s="27"/>
      <c r="B86" s="163"/>
      <c r="C86" s="163"/>
      <c r="D86" s="163"/>
      <c r="E86" s="163"/>
    </row>
    <row r="87" spans="1:1024" s="1" customFormat="1" ht="18" customHeight="1" x14ac:dyDescent="0.2">
      <c r="A87" s="27"/>
      <c r="B87" s="163"/>
      <c r="C87" s="163"/>
      <c r="D87" s="163"/>
      <c r="E87" s="163"/>
    </row>
    <row r="88" spans="1:1024" s="1" customFormat="1" ht="18" customHeight="1" x14ac:dyDescent="0.2">
      <c r="A88" s="27"/>
      <c r="B88" s="163"/>
      <c r="C88" s="163"/>
      <c r="D88" s="163"/>
      <c r="E88" s="163"/>
    </row>
    <row r="89" spans="1:1024" s="1" customFormat="1" ht="18" customHeight="1" x14ac:dyDescent="0.2">
      <c r="A89" s="27"/>
      <c r="B89" s="163"/>
      <c r="C89" s="163"/>
      <c r="D89" s="163"/>
      <c r="E89" s="163"/>
    </row>
    <row r="90" spans="1:1024" s="1" customFormat="1" ht="18" customHeight="1" x14ac:dyDescent="0.2">
      <c r="A90" s="27"/>
      <c r="B90" s="163"/>
      <c r="C90" s="163"/>
      <c r="D90" s="163"/>
      <c r="E90" s="163"/>
    </row>
    <row r="91" spans="1:1024" s="1" customFormat="1" ht="18" customHeight="1" x14ac:dyDescent="0.2">
      <c r="A91" s="27"/>
      <c r="B91" s="163"/>
      <c r="C91" s="163"/>
      <c r="D91" s="163"/>
      <c r="E91" s="163"/>
    </row>
    <row r="92" spans="1:1024" s="1" customFormat="1" ht="29.25" customHeight="1" x14ac:dyDescent="0.2">
      <c r="A92" s="165" t="s">
        <v>11</v>
      </c>
      <c r="B92" s="165" t="s">
        <v>225</v>
      </c>
      <c r="C92" s="422" t="s">
        <v>13</v>
      </c>
      <c r="D92" s="422"/>
      <c r="E92" s="174" t="s">
        <v>14</v>
      </c>
    </row>
    <row r="93" spans="1:1024" ht="17.25" customHeight="1" x14ac:dyDescent="0.2">
      <c r="A93" s="160" t="s">
        <v>27</v>
      </c>
      <c r="B93" s="442">
        <v>500000</v>
      </c>
      <c r="C93" s="427" t="s">
        <v>16</v>
      </c>
      <c r="D93" s="484"/>
      <c r="E93" s="20">
        <v>100000</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row>
    <row r="94" spans="1:1024" ht="17.25" customHeight="1" x14ac:dyDescent="0.2">
      <c r="A94" s="181"/>
      <c r="B94" s="443"/>
      <c r="C94" s="427" t="s">
        <v>165</v>
      </c>
      <c r="D94" s="484"/>
      <c r="E94" s="20">
        <v>200000</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row>
    <row r="95" spans="1:1024" s="21" customFormat="1" ht="59.25" customHeight="1" x14ac:dyDescent="0.25">
      <c r="A95" s="158" t="s">
        <v>164</v>
      </c>
      <c r="B95" s="483"/>
      <c r="C95" s="427" t="s">
        <v>42</v>
      </c>
      <c r="D95" s="484"/>
      <c r="E95" s="20">
        <v>200000</v>
      </c>
    </row>
    <row r="96" spans="1:1024" s="12" customFormat="1" ht="23.25" customHeight="1" x14ac:dyDescent="0.2">
      <c r="A96" s="156" t="s">
        <v>120</v>
      </c>
      <c r="B96" s="276" t="s">
        <v>20</v>
      </c>
      <c r="C96" s="276"/>
      <c r="D96" s="276"/>
      <c r="E96" s="276"/>
    </row>
    <row r="97" spans="1:1024" ht="47.25" customHeight="1" x14ac:dyDescent="0.2">
      <c r="A97" s="24" t="s">
        <v>166</v>
      </c>
      <c r="B97" s="451">
        <v>500000</v>
      </c>
      <c r="C97" s="451"/>
      <c r="D97" s="451"/>
      <c r="E97" s="451"/>
      <c r="F97" s="1"/>
      <c r="G97" s="22"/>
      <c r="H97" s="23"/>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row>
    <row r="98" spans="1:1024" s="25" customFormat="1" ht="18" customHeight="1" x14ac:dyDescent="0.2">
      <c r="A98" s="16" t="s">
        <v>23</v>
      </c>
      <c r="B98" s="466"/>
      <c r="C98" s="377"/>
      <c r="D98" s="377"/>
      <c r="E98" s="467"/>
    </row>
    <row r="99" spans="1:1024" s="25" customFormat="1" ht="18" customHeight="1" x14ac:dyDescent="0.2">
      <c r="A99" s="26" t="s">
        <v>25</v>
      </c>
      <c r="B99" s="471">
        <v>500000</v>
      </c>
      <c r="C99" s="472"/>
      <c r="D99" s="472"/>
      <c r="E99" s="473"/>
    </row>
    <row r="100" spans="1:1024" s="1" customFormat="1" ht="18" customHeight="1" x14ac:dyDescent="0.2">
      <c r="A100" s="18"/>
      <c r="B100" s="161"/>
      <c r="C100" s="162"/>
      <c r="D100" s="162"/>
      <c r="E100" s="157"/>
    </row>
    <row r="101" spans="1:1024" s="1" customFormat="1" ht="29.25" customHeight="1" x14ac:dyDescent="0.2">
      <c r="A101" s="165" t="s">
        <v>11</v>
      </c>
      <c r="B101" s="165" t="s">
        <v>225</v>
      </c>
      <c r="C101" s="422" t="s">
        <v>13</v>
      </c>
      <c r="D101" s="422"/>
      <c r="E101" s="174" t="s">
        <v>14</v>
      </c>
    </row>
    <row r="102" spans="1:1024" s="1" customFormat="1" ht="21.75" customHeight="1" x14ac:dyDescent="0.25">
      <c r="A102" s="19" t="s">
        <v>29</v>
      </c>
      <c r="B102" s="474">
        <v>270000</v>
      </c>
      <c r="C102" s="476" t="s">
        <v>31</v>
      </c>
      <c r="D102" s="477"/>
      <c r="E102" s="480">
        <v>270000</v>
      </c>
    </row>
    <row r="103" spans="1:1024" s="1" customFormat="1" ht="15.75" customHeight="1" x14ac:dyDescent="0.2">
      <c r="A103" s="11" t="s">
        <v>168</v>
      </c>
      <c r="B103" s="475"/>
      <c r="C103" s="478"/>
      <c r="D103" s="479"/>
      <c r="E103" s="481"/>
    </row>
    <row r="104" spans="1:1024" s="12" customFormat="1" ht="23.25" customHeight="1" x14ac:dyDescent="0.2">
      <c r="A104" s="156" t="s">
        <v>120</v>
      </c>
      <c r="B104" s="276" t="s">
        <v>20</v>
      </c>
      <c r="C104" s="276"/>
      <c r="D104" s="276"/>
      <c r="E104" s="276"/>
    </row>
    <row r="105" spans="1:1024" ht="70.5" customHeight="1" x14ac:dyDescent="0.2">
      <c r="A105" s="24" t="s">
        <v>167</v>
      </c>
      <c r="B105" s="463">
        <v>320000</v>
      </c>
      <c r="C105" s="464"/>
      <c r="D105" s="464"/>
      <c r="E105" s="465"/>
      <c r="F105" s="1"/>
      <c r="G105" s="1"/>
      <c r="H105" s="1"/>
      <c r="I105" s="1"/>
    </row>
    <row r="106" spans="1:1024" ht="15.75" customHeight="1" x14ac:dyDescent="0.2">
      <c r="A106" s="29" t="s">
        <v>23</v>
      </c>
      <c r="B106" s="466"/>
      <c r="C106" s="377"/>
      <c r="D106" s="377"/>
      <c r="E106" s="467"/>
      <c r="F106" s="1"/>
      <c r="G106" s="1"/>
      <c r="H106" s="1"/>
      <c r="I106" s="1"/>
    </row>
    <row r="107" spans="1:1024" s="25" customFormat="1" ht="18" customHeight="1" x14ac:dyDescent="0.2">
      <c r="A107" s="17" t="s">
        <v>25</v>
      </c>
      <c r="B107" s="468">
        <v>320000</v>
      </c>
      <c r="C107" s="469"/>
      <c r="D107" s="469"/>
      <c r="E107" s="470"/>
    </row>
    <row r="108" spans="1:1024" s="1" customFormat="1" ht="18" customHeight="1" x14ac:dyDescent="0.2">
      <c r="A108" s="27"/>
      <c r="B108" s="163"/>
      <c r="C108" s="163"/>
      <c r="D108" s="163"/>
      <c r="E108" s="163"/>
    </row>
    <row r="109" spans="1:1024" s="1" customFormat="1" ht="18" customHeight="1" x14ac:dyDescent="0.2">
      <c r="A109" s="27"/>
      <c r="B109" s="163"/>
      <c r="C109" s="163"/>
      <c r="D109" s="163"/>
      <c r="E109" s="163"/>
    </row>
    <row r="110" spans="1:1024" s="1" customFormat="1" ht="15.75" customHeight="1" x14ac:dyDescent="0.2">
      <c r="A110" s="27"/>
      <c r="B110" s="28"/>
      <c r="C110" s="28"/>
      <c r="D110" s="28"/>
      <c r="E110" s="28"/>
    </row>
    <row r="111" spans="1:1024" s="1" customFormat="1" ht="29.25" customHeight="1" x14ac:dyDescent="0.2">
      <c r="A111" s="165" t="s">
        <v>11</v>
      </c>
      <c r="B111" s="165" t="s">
        <v>225</v>
      </c>
      <c r="C111" s="422" t="s">
        <v>13</v>
      </c>
      <c r="D111" s="422"/>
      <c r="E111" s="174" t="s">
        <v>14</v>
      </c>
    </row>
    <row r="112" spans="1:1024" s="1" customFormat="1" ht="21.75" customHeight="1" x14ac:dyDescent="0.25">
      <c r="A112" s="19" t="s">
        <v>30</v>
      </c>
      <c r="B112" s="459">
        <v>350000</v>
      </c>
      <c r="C112" s="426" t="s">
        <v>16</v>
      </c>
      <c r="D112" s="427"/>
      <c r="E112" s="20">
        <v>150000</v>
      </c>
    </row>
    <row r="113" spans="1:9" s="1" customFormat="1" ht="15.75" customHeight="1" x14ac:dyDescent="0.2">
      <c r="A113" s="177" t="s">
        <v>169</v>
      </c>
      <c r="B113" s="460"/>
      <c r="C113" s="426" t="s">
        <v>165</v>
      </c>
      <c r="D113" s="427"/>
      <c r="E113" s="20">
        <v>100000</v>
      </c>
    </row>
    <row r="114" spans="1:9" s="12" customFormat="1" ht="23.25" customHeight="1" x14ac:dyDescent="0.2">
      <c r="A114" s="182"/>
      <c r="B114" s="462"/>
      <c r="C114" s="426" t="s">
        <v>42</v>
      </c>
      <c r="D114" s="427"/>
      <c r="E114" s="20">
        <v>100000</v>
      </c>
    </row>
    <row r="115" spans="1:9" s="12" customFormat="1" ht="23.25" customHeight="1" x14ac:dyDescent="0.2">
      <c r="A115" s="184" t="s">
        <v>120</v>
      </c>
      <c r="B115" s="276" t="s">
        <v>20</v>
      </c>
      <c r="C115" s="276"/>
      <c r="D115" s="276"/>
      <c r="E115" s="276"/>
    </row>
    <row r="116" spans="1:9" s="5" customFormat="1" ht="27" customHeight="1" x14ac:dyDescent="0.2">
      <c r="A116" s="13" t="s">
        <v>173</v>
      </c>
      <c r="B116" s="463">
        <v>190000</v>
      </c>
      <c r="C116" s="464"/>
      <c r="D116" s="464"/>
      <c r="E116" s="465"/>
    </row>
    <row r="117" spans="1:9" s="5" customFormat="1" ht="27" customHeight="1" x14ac:dyDescent="0.2">
      <c r="A117" s="13" t="s">
        <v>172</v>
      </c>
      <c r="B117" s="463">
        <v>160000</v>
      </c>
      <c r="C117" s="464"/>
      <c r="D117" s="464"/>
      <c r="E117" s="465"/>
    </row>
    <row r="118" spans="1:9" ht="15.75" customHeight="1" x14ac:dyDescent="0.2">
      <c r="A118" s="29" t="s">
        <v>23</v>
      </c>
      <c r="B118" s="466"/>
      <c r="C118" s="377"/>
      <c r="D118" s="377"/>
      <c r="E118" s="467"/>
      <c r="F118" s="1"/>
      <c r="G118" s="1"/>
      <c r="H118" s="1"/>
      <c r="I118" s="1"/>
    </row>
    <row r="119" spans="1:9" s="25" customFormat="1" ht="18" customHeight="1" x14ac:dyDescent="0.2">
      <c r="A119" s="17" t="s">
        <v>170</v>
      </c>
      <c r="B119" s="468">
        <v>160000</v>
      </c>
      <c r="C119" s="469"/>
      <c r="D119" s="469"/>
      <c r="E119" s="470"/>
    </row>
    <row r="120" spans="1:9" s="25" customFormat="1" ht="18" customHeight="1" x14ac:dyDescent="0.2">
      <c r="A120" s="17" t="s">
        <v>171</v>
      </c>
      <c r="B120" s="468">
        <v>190000</v>
      </c>
      <c r="C120" s="469"/>
      <c r="D120" s="469"/>
      <c r="E120" s="470"/>
    </row>
    <row r="121" spans="1:9" s="1" customFormat="1" ht="15.75" customHeight="1" x14ac:dyDescent="0.2">
      <c r="A121" s="27"/>
      <c r="B121" s="28"/>
      <c r="C121" s="28"/>
      <c r="D121" s="28"/>
      <c r="E121" s="28"/>
    </row>
    <row r="122" spans="1:9" s="1" customFormat="1" ht="29.25" customHeight="1" x14ac:dyDescent="0.2">
      <c r="A122" s="165" t="s">
        <v>11</v>
      </c>
      <c r="B122" s="165" t="s">
        <v>225</v>
      </c>
      <c r="C122" s="422" t="s">
        <v>13</v>
      </c>
      <c r="D122" s="422"/>
      <c r="E122" s="174" t="s">
        <v>14</v>
      </c>
    </row>
    <row r="123" spans="1:9" s="1" customFormat="1" ht="21.75" customHeight="1" x14ac:dyDescent="0.25">
      <c r="A123" s="19" t="s">
        <v>124</v>
      </c>
      <c r="B123" s="459">
        <v>1300000</v>
      </c>
      <c r="C123" s="426" t="s">
        <v>16</v>
      </c>
      <c r="D123" s="427"/>
      <c r="E123" s="20">
        <v>100000</v>
      </c>
    </row>
    <row r="124" spans="1:9" s="1" customFormat="1" ht="15.75" customHeight="1" x14ac:dyDescent="0.2">
      <c r="A124" s="177" t="s">
        <v>174</v>
      </c>
      <c r="B124" s="460"/>
      <c r="C124" s="426" t="s">
        <v>42</v>
      </c>
      <c r="D124" s="427"/>
      <c r="E124" s="20">
        <v>100000</v>
      </c>
    </row>
    <row r="125" spans="1:9" s="12" customFormat="1" ht="23.25" customHeight="1" x14ac:dyDescent="0.2">
      <c r="A125" s="182"/>
      <c r="B125" s="462"/>
      <c r="C125" s="426" t="s">
        <v>175</v>
      </c>
      <c r="D125" s="427"/>
      <c r="E125" s="20">
        <v>1100000</v>
      </c>
    </row>
    <row r="126" spans="1:9" s="12" customFormat="1" ht="23.25" customHeight="1" x14ac:dyDescent="0.2">
      <c r="A126" s="156" t="s">
        <v>120</v>
      </c>
      <c r="B126" s="276" t="s">
        <v>20</v>
      </c>
      <c r="C126" s="276"/>
      <c r="D126" s="276"/>
      <c r="E126" s="276"/>
    </row>
    <row r="127" spans="1:9" ht="105" customHeight="1" x14ac:dyDescent="0.2">
      <c r="A127" s="24" t="s">
        <v>177</v>
      </c>
      <c r="B127" s="451">
        <v>1300000</v>
      </c>
      <c r="C127" s="451"/>
      <c r="D127" s="451"/>
      <c r="E127" s="451"/>
    </row>
    <row r="128" spans="1:9" ht="20.25" customHeight="1" x14ac:dyDescent="0.25">
      <c r="A128" s="16" t="s">
        <v>23</v>
      </c>
      <c r="B128" s="278" t="s">
        <v>24</v>
      </c>
      <c r="C128" s="278"/>
      <c r="D128" s="278"/>
      <c r="E128" s="278"/>
    </row>
    <row r="129" spans="1:5" s="1" customFormat="1" ht="18" customHeight="1" x14ac:dyDescent="0.2">
      <c r="A129" s="17" t="s">
        <v>25</v>
      </c>
      <c r="B129" s="420">
        <v>1300000</v>
      </c>
      <c r="C129" s="420"/>
      <c r="D129" s="420"/>
      <c r="E129" s="420"/>
    </row>
    <row r="130" spans="1:5" s="1" customFormat="1" ht="15.75" customHeight="1" x14ac:dyDescent="0.2">
      <c r="A130" s="27"/>
      <c r="B130" s="28"/>
      <c r="C130" s="28"/>
      <c r="D130" s="28"/>
      <c r="E130" s="28"/>
    </row>
    <row r="131" spans="1:5" s="1" customFormat="1" ht="42" customHeight="1" x14ac:dyDescent="0.2">
      <c r="A131" s="7" t="s">
        <v>11</v>
      </c>
      <c r="B131" s="7" t="s">
        <v>12</v>
      </c>
      <c r="C131" s="461" t="s">
        <v>13</v>
      </c>
      <c r="D131" s="461"/>
      <c r="E131" s="159" t="s">
        <v>14</v>
      </c>
    </row>
    <row r="132" spans="1:5" s="1" customFormat="1" ht="21.75" customHeight="1" x14ac:dyDescent="0.25">
      <c r="A132" s="19" t="s">
        <v>178</v>
      </c>
      <c r="B132" s="459">
        <v>600000</v>
      </c>
      <c r="C132" s="426" t="s">
        <v>165</v>
      </c>
      <c r="D132" s="427"/>
      <c r="E132" s="20">
        <v>100000</v>
      </c>
    </row>
    <row r="133" spans="1:5" s="1" customFormat="1" ht="15.75" customHeight="1" x14ac:dyDescent="0.2">
      <c r="A133" s="177" t="s">
        <v>176</v>
      </c>
      <c r="B133" s="460"/>
      <c r="C133" s="426" t="s">
        <v>188</v>
      </c>
      <c r="D133" s="427"/>
      <c r="E133" s="20">
        <v>500000</v>
      </c>
    </row>
    <row r="134" spans="1:5" s="12" customFormat="1" ht="23.25" customHeight="1" x14ac:dyDescent="0.2">
      <c r="A134" s="156" t="s">
        <v>120</v>
      </c>
      <c r="B134" s="276" t="s">
        <v>20</v>
      </c>
      <c r="C134" s="276"/>
      <c r="D134" s="276"/>
      <c r="E134" s="276"/>
    </row>
    <row r="135" spans="1:5" ht="101.25" customHeight="1" x14ac:dyDescent="0.2">
      <c r="A135" s="24" t="s">
        <v>179</v>
      </c>
      <c r="B135" s="451">
        <v>600000</v>
      </c>
      <c r="C135" s="451"/>
      <c r="D135" s="451"/>
      <c r="E135" s="451"/>
    </row>
    <row r="136" spans="1:5" ht="20.25" customHeight="1" x14ac:dyDescent="0.25">
      <c r="A136" s="16" t="s">
        <v>23</v>
      </c>
      <c r="B136" s="278" t="s">
        <v>24</v>
      </c>
      <c r="C136" s="278"/>
      <c r="D136" s="278"/>
      <c r="E136" s="278"/>
    </row>
    <row r="137" spans="1:5" s="1" customFormat="1" ht="18" customHeight="1" x14ac:dyDescent="0.2">
      <c r="A137" s="17" t="s">
        <v>25</v>
      </c>
      <c r="B137" s="420">
        <v>600000</v>
      </c>
      <c r="C137" s="420"/>
      <c r="D137" s="420"/>
      <c r="E137" s="420"/>
    </row>
    <row r="138" spans="1:5" s="1" customFormat="1" ht="15.75" customHeight="1" x14ac:dyDescent="0.2">
      <c r="A138" s="27"/>
      <c r="B138" s="28"/>
      <c r="C138" s="28"/>
      <c r="D138" s="28"/>
      <c r="E138" s="28"/>
    </row>
    <row r="139" spans="1:5" s="1" customFormat="1" ht="29.25" customHeight="1" x14ac:dyDescent="0.2">
      <c r="A139" s="165" t="s">
        <v>11</v>
      </c>
      <c r="B139" s="165" t="s">
        <v>225</v>
      </c>
      <c r="C139" s="422" t="s">
        <v>13</v>
      </c>
      <c r="D139" s="422"/>
      <c r="E139" s="174" t="s">
        <v>14</v>
      </c>
    </row>
    <row r="140" spans="1:5" s="1" customFormat="1" ht="21.75" customHeight="1" x14ac:dyDescent="0.25">
      <c r="A140" s="19" t="s">
        <v>39</v>
      </c>
      <c r="B140" s="459">
        <v>300000</v>
      </c>
      <c r="C140" s="426" t="s">
        <v>16</v>
      </c>
      <c r="D140" s="427"/>
      <c r="E140" s="20">
        <v>120000</v>
      </c>
    </row>
    <row r="141" spans="1:5" s="1" customFormat="1" ht="15.75" customHeight="1" x14ac:dyDescent="0.2">
      <c r="A141" s="177" t="s">
        <v>180</v>
      </c>
      <c r="B141" s="460"/>
      <c r="C141" s="426" t="s">
        <v>42</v>
      </c>
      <c r="D141" s="427"/>
      <c r="E141" s="20">
        <v>180000</v>
      </c>
    </row>
    <row r="142" spans="1:5" s="12" customFormat="1" ht="23.25" customHeight="1" x14ac:dyDescent="0.2">
      <c r="A142" s="156" t="s">
        <v>120</v>
      </c>
      <c r="B142" s="276" t="s">
        <v>20</v>
      </c>
      <c r="C142" s="276"/>
      <c r="D142" s="276"/>
      <c r="E142" s="276"/>
    </row>
    <row r="143" spans="1:5" ht="87" customHeight="1" x14ac:dyDescent="0.2">
      <c r="A143" s="24" t="s">
        <v>193</v>
      </c>
      <c r="B143" s="451">
        <v>300000</v>
      </c>
      <c r="C143" s="451"/>
      <c r="D143" s="451"/>
      <c r="E143" s="451"/>
    </row>
    <row r="144" spans="1:5" ht="20.25" customHeight="1" x14ac:dyDescent="0.25">
      <c r="A144" s="16" t="s">
        <v>23</v>
      </c>
      <c r="B144" s="278" t="s">
        <v>24</v>
      </c>
      <c r="C144" s="278"/>
      <c r="D144" s="278"/>
      <c r="E144" s="278"/>
    </row>
    <row r="145" spans="1:5" s="1" customFormat="1" ht="18" customHeight="1" x14ac:dyDescent="0.2">
      <c r="A145" s="17" t="s">
        <v>25</v>
      </c>
      <c r="B145" s="420">
        <v>300000</v>
      </c>
      <c r="C145" s="420"/>
      <c r="D145" s="420"/>
      <c r="E145" s="420"/>
    </row>
    <row r="146" spans="1:5" s="1" customFormat="1" ht="18" customHeight="1" x14ac:dyDescent="0.2">
      <c r="A146" s="27"/>
      <c r="B146" s="183"/>
      <c r="C146" s="183"/>
      <c r="D146" s="183"/>
      <c r="E146" s="183"/>
    </row>
    <row r="147" spans="1:5" ht="30.75" customHeight="1" x14ac:dyDescent="0.25">
      <c r="A147" s="178" t="s">
        <v>209</v>
      </c>
      <c r="B147" s="188"/>
      <c r="C147" s="188"/>
      <c r="D147" s="188"/>
      <c r="E147" s="188">
        <f>B30+B93+B102+B112+B123+B132+B140</f>
        <v>7720000</v>
      </c>
    </row>
    <row r="148" spans="1:5" ht="30.75" customHeight="1" x14ac:dyDescent="0.25">
      <c r="A148" s="178"/>
      <c r="B148" s="188"/>
      <c r="C148" s="188"/>
      <c r="D148" s="188"/>
      <c r="E148" s="188"/>
    </row>
    <row r="149" spans="1:5" ht="15" x14ac:dyDescent="0.25">
      <c r="A149" s="44" t="s">
        <v>214</v>
      </c>
      <c r="B149" s="300"/>
      <c r="C149" s="300"/>
      <c r="D149" s="300"/>
      <c r="E149" s="300"/>
    </row>
    <row r="150" spans="1:5" ht="12.75" customHeight="1" x14ac:dyDescent="0.2">
      <c r="A150" s="21"/>
      <c r="B150" s="45"/>
      <c r="C150" s="45"/>
      <c r="D150" s="45"/>
      <c r="E150" s="45"/>
    </row>
    <row r="151" spans="1:5" ht="33" customHeight="1" x14ac:dyDescent="0.2">
      <c r="A151" s="406" t="s">
        <v>46</v>
      </c>
      <c r="B151" s="406"/>
      <c r="C151" s="406"/>
      <c r="D151" s="406"/>
      <c r="E151" s="406"/>
    </row>
    <row r="152" spans="1:5" x14ac:dyDescent="0.2">
      <c r="A152" s="46"/>
      <c r="B152" s="46"/>
      <c r="C152" s="46"/>
      <c r="D152" s="46"/>
      <c r="E152" s="46"/>
    </row>
    <row r="153" spans="1:5" ht="19.5" customHeight="1" x14ac:dyDescent="0.2">
      <c r="A153" s="189"/>
      <c r="B153" s="164"/>
      <c r="C153" s="179"/>
      <c r="D153" s="180"/>
      <c r="E153" s="180"/>
    </row>
    <row r="154" spans="1:5" ht="19.5" customHeight="1" x14ac:dyDescent="0.2">
      <c r="A154" s="189" t="s">
        <v>212</v>
      </c>
      <c r="B154" s="164">
        <f>E147</f>
        <v>7720000</v>
      </c>
      <c r="C154" s="457" t="s">
        <v>121</v>
      </c>
      <c r="D154" s="458"/>
      <c r="E154" s="458"/>
    </row>
    <row r="155" spans="1:5" ht="19.5" customHeight="1" x14ac:dyDescent="0.2">
      <c r="A155" s="189"/>
      <c r="B155" s="164"/>
      <c r="C155" s="179"/>
      <c r="D155" s="180"/>
      <c r="E155" s="180"/>
    </row>
    <row r="156" spans="1:5" ht="18" customHeight="1" x14ac:dyDescent="0.2">
      <c r="A156" s="409" t="s">
        <v>47</v>
      </c>
      <c r="B156" s="409"/>
      <c r="C156" s="409"/>
      <c r="D156" s="409"/>
      <c r="E156" s="409"/>
    </row>
    <row r="157" spans="1:5" ht="14.25" customHeight="1" x14ac:dyDescent="0.2">
      <c r="A157" s="27"/>
      <c r="B157" s="28"/>
      <c r="C157" s="28"/>
      <c r="D157" s="28"/>
      <c r="E157" s="28"/>
    </row>
    <row r="158" spans="1:5" ht="18" customHeight="1" x14ac:dyDescent="0.25">
      <c r="A158" s="47" t="s">
        <v>48</v>
      </c>
      <c r="B158" s="47"/>
      <c r="C158" s="410">
        <f>E30+E93+E112+E123+E140</f>
        <v>630000</v>
      </c>
      <c r="D158" s="410"/>
      <c r="E158" s="48"/>
    </row>
    <row r="159" spans="1:5" ht="18" customHeight="1" x14ac:dyDescent="0.25">
      <c r="A159" s="49" t="s">
        <v>49</v>
      </c>
      <c r="B159" s="49"/>
      <c r="C159" s="402">
        <f>E36+E94+E113+E132</f>
        <v>500000</v>
      </c>
      <c r="D159" s="402"/>
      <c r="E159" s="48"/>
    </row>
    <row r="160" spans="1:5" ht="18" customHeight="1" x14ac:dyDescent="0.25">
      <c r="A160" s="49" t="s">
        <v>216</v>
      </c>
      <c r="B160" s="49"/>
      <c r="C160" s="402">
        <f>E31+E32+E33</f>
        <v>340000</v>
      </c>
      <c r="D160" s="402"/>
      <c r="E160" s="48"/>
    </row>
    <row r="161" spans="1:1024" ht="18" customHeight="1" x14ac:dyDescent="0.25">
      <c r="A161" s="49" t="s">
        <v>215</v>
      </c>
      <c r="B161" s="49"/>
      <c r="C161" s="402">
        <f>E34+E95+E102+E114+E124+E125+E133+E141</f>
        <v>3150000</v>
      </c>
      <c r="D161" s="402"/>
      <c r="E161" s="48"/>
    </row>
    <row r="162" spans="1:1024" ht="18" customHeight="1" x14ac:dyDescent="0.25">
      <c r="A162" s="49" t="s">
        <v>217</v>
      </c>
      <c r="B162" s="49"/>
      <c r="C162" s="402">
        <f>E37</f>
        <v>3000000</v>
      </c>
      <c r="D162" s="402"/>
      <c r="E162" s="48"/>
    </row>
    <row r="163" spans="1:1024" ht="18" customHeight="1" x14ac:dyDescent="0.25">
      <c r="A163" s="51" t="s">
        <v>50</v>
      </c>
      <c r="B163" s="51"/>
      <c r="C163" s="452">
        <f>E35</f>
        <v>100000</v>
      </c>
      <c r="D163" s="452"/>
      <c r="E163" s="46"/>
    </row>
    <row r="164" spans="1:1024" ht="15.75" customHeight="1" x14ac:dyDescent="0.25">
      <c r="A164" s="52" t="s">
        <v>51</v>
      </c>
      <c r="B164" s="453">
        <f>C158+C159+C160+C161+C162+C163</f>
        <v>7720000</v>
      </c>
      <c r="C164" s="453"/>
      <c r="D164" s="453"/>
      <c r="E164" s="53"/>
    </row>
    <row r="165" spans="1:1024" ht="15.75" customHeight="1" x14ac:dyDescent="0.25">
      <c r="A165" s="52"/>
      <c r="B165" s="188"/>
      <c r="C165" s="188"/>
      <c r="D165" s="188"/>
      <c r="E165" s="53"/>
    </row>
    <row r="166" spans="1:1024" ht="15.75" customHeight="1" x14ac:dyDescent="0.25">
      <c r="A166" s="52"/>
      <c r="B166" s="188"/>
      <c r="C166" s="188"/>
      <c r="D166" s="188"/>
      <c r="E166" s="53"/>
    </row>
    <row r="167" spans="1:1024" ht="15.75" customHeight="1" x14ac:dyDescent="0.25">
      <c r="A167" s="52"/>
      <c r="B167" s="188"/>
      <c r="C167" s="188"/>
      <c r="D167" s="188"/>
      <c r="E167" s="53"/>
    </row>
    <row r="168" spans="1:1024" ht="15.75" customHeight="1" x14ac:dyDescent="0.25">
      <c r="A168" s="52"/>
      <c r="B168" s="188"/>
      <c r="C168" s="188"/>
      <c r="D168" s="188"/>
      <c r="E168" s="53"/>
    </row>
    <row r="169" spans="1:1024" ht="15.75" customHeight="1" x14ac:dyDescent="0.25">
      <c r="A169" s="52"/>
      <c r="B169" s="188"/>
      <c r="C169" s="188"/>
      <c r="D169" s="188"/>
      <c r="E169" s="53"/>
    </row>
    <row r="170" spans="1:1024" ht="15.75" customHeight="1" x14ac:dyDescent="0.25">
      <c r="A170" s="52"/>
      <c r="B170" s="188"/>
      <c r="C170" s="188"/>
      <c r="D170" s="188"/>
      <c r="E170" s="53"/>
    </row>
    <row r="171" spans="1:1024" ht="15.75" customHeight="1" x14ac:dyDescent="0.25">
      <c r="A171" s="52"/>
      <c r="B171" s="188"/>
      <c r="C171" s="188"/>
      <c r="D171" s="188"/>
      <c r="E171" s="53"/>
    </row>
    <row r="172" spans="1:1024" ht="15.75" customHeight="1" x14ac:dyDescent="0.25">
      <c r="A172" s="52"/>
      <c r="B172" s="188"/>
      <c r="C172" s="188"/>
      <c r="D172" s="188"/>
      <c r="E172" s="53"/>
    </row>
    <row r="173" spans="1:1024" ht="21.75" customHeight="1" x14ac:dyDescent="0.25">
      <c r="A173" s="190" t="s">
        <v>226</v>
      </c>
      <c r="B173" s="191"/>
      <c r="C173" s="191"/>
      <c r="D173" s="191"/>
      <c r="E173" s="19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row>
    <row r="174" spans="1:1024" s="1" customFormat="1" ht="29.25" customHeight="1" x14ac:dyDescent="0.2">
      <c r="A174" s="454" t="s">
        <v>213</v>
      </c>
      <c r="B174" s="454"/>
      <c r="C174" s="454"/>
      <c r="D174" s="454"/>
      <c r="E174" s="454"/>
    </row>
    <row r="175" spans="1:1024" s="1" customFormat="1" ht="18" customHeight="1" x14ac:dyDescent="0.2">
      <c r="A175" s="27"/>
      <c r="B175" s="183"/>
      <c r="C175" s="183"/>
      <c r="D175" s="183"/>
      <c r="E175" s="183"/>
    </row>
    <row r="176" spans="1:1024" s="1" customFormat="1" ht="29.25" customHeight="1" x14ac:dyDescent="0.2">
      <c r="A176" s="165" t="s">
        <v>11</v>
      </c>
      <c r="B176" s="165" t="s">
        <v>225</v>
      </c>
      <c r="C176" s="422" t="s">
        <v>13</v>
      </c>
      <c r="D176" s="422"/>
      <c r="E176" s="174" t="s">
        <v>14</v>
      </c>
    </row>
    <row r="177" spans="1:5" s="1" customFormat="1" ht="15.75" customHeight="1" x14ac:dyDescent="0.25">
      <c r="A177" s="8" t="s">
        <v>182</v>
      </c>
      <c r="B177" s="430">
        <v>6100000</v>
      </c>
      <c r="C177" s="426" t="s">
        <v>165</v>
      </c>
      <c r="D177" s="427"/>
      <c r="E177" s="20">
        <v>800000</v>
      </c>
    </row>
    <row r="178" spans="1:5" s="1" customFormat="1" ht="15.75" customHeight="1" x14ac:dyDescent="0.2">
      <c r="A178" s="455" t="s">
        <v>35</v>
      </c>
      <c r="B178" s="430"/>
      <c r="C178" s="426" t="s">
        <v>16</v>
      </c>
      <c r="D178" s="427"/>
      <c r="E178" s="20">
        <v>100000</v>
      </c>
    </row>
    <row r="179" spans="1:5" s="1" customFormat="1" ht="16.5" customHeight="1" x14ac:dyDescent="0.2">
      <c r="A179" s="456"/>
      <c r="B179" s="430"/>
      <c r="C179" s="426" t="s">
        <v>188</v>
      </c>
      <c r="D179" s="427"/>
      <c r="E179" s="20">
        <v>5200000</v>
      </c>
    </row>
    <row r="180" spans="1:5" s="1" customFormat="1" ht="15.75" customHeight="1" x14ac:dyDescent="0.2">
      <c r="A180" s="39" t="s">
        <v>34</v>
      </c>
      <c r="B180" s="296" t="s">
        <v>20</v>
      </c>
      <c r="C180" s="279"/>
      <c r="D180" s="279"/>
      <c r="E180" s="279"/>
    </row>
    <row r="181" spans="1:5" s="1" customFormat="1" ht="43.5" customHeight="1" x14ac:dyDescent="0.2">
      <c r="A181" s="40" t="s">
        <v>36</v>
      </c>
      <c r="B181" s="451">
        <f>E177+E178+E179</f>
        <v>6100000</v>
      </c>
      <c r="C181" s="451"/>
      <c r="D181" s="451"/>
      <c r="E181" s="451"/>
    </row>
    <row r="182" spans="1:5" s="1" customFormat="1" ht="15.75" customHeight="1" x14ac:dyDescent="0.2">
      <c r="A182" s="16" t="s">
        <v>23</v>
      </c>
      <c r="B182" s="419"/>
      <c r="C182" s="419"/>
      <c r="D182" s="419"/>
      <c r="E182" s="419"/>
    </row>
    <row r="183" spans="1:5" s="25" customFormat="1" ht="15.75" customHeight="1" x14ac:dyDescent="0.2">
      <c r="A183" s="17" t="s">
        <v>37</v>
      </c>
      <c r="B183" s="420">
        <v>6000000</v>
      </c>
      <c r="C183" s="420"/>
      <c r="D183" s="420"/>
      <c r="E183" s="420"/>
    </row>
    <row r="184" spans="1:5" s="25" customFormat="1" ht="15.75" customHeight="1" x14ac:dyDescent="0.2">
      <c r="A184" s="17" t="s">
        <v>38</v>
      </c>
      <c r="B184" s="420">
        <v>100000</v>
      </c>
      <c r="C184" s="420"/>
      <c r="D184" s="420"/>
      <c r="E184" s="420"/>
    </row>
    <row r="185" spans="1:5" s="25" customFormat="1" ht="20.25" customHeight="1" x14ac:dyDescent="0.2">
      <c r="A185" s="27"/>
      <c r="B185" s="163"/>
      <c r="C185" s="163"/>
      <c r="D185" s="163"/>
      <c r="E185" s="163"/>
    </row>
    <row r="186" spans="1:5" s="1" customFormat="1" ht="29.25" customHeight="1" x14ac:dyDescent="0.2">
      <c r="A186" s="165" t="s">
        <v>11</v>
      </c>
      <c r="B186" s="165" t="s">
        <v>225</v>
      </c>
      <c r="C186" s="422" t="s">
        <v>13</v>
      </c>
      <c r="D186" s="422"/>
      <c r="E186" s="174" t="s">
        <v>14</v>
      </c>
    </row>
    <row r="187" spans="1:5" s="1" customFormat="1" ht="18" customHeight="1" x14ac:dyDescent="0.25">
      <c r="A187" s="170" t="s">
        <v>183</v>
      </c>
      <c r="B187" s="442">
        <v>580000</v>
      </c>
      <c r="C187" s="445" t="s">
        <v>16</v>
      </c>
      <c r="D187" s="446"/>
      <c r="E187" s="34">
        <v>180000</v>
      </c>
    </row>
    <row r="188" spans="1:5" s="1" customFormat="1" ht="18" customHeight="1" x14ac:dyDescent="0.2">
      <c r="A188" s="171" t="s">
        <v>41</v>
      </c>
      <c r="B188" s="443"/>
      <c r="C188" s="447" t="s">
        <v>42</v>
      </c>
      <c r="D188" s="448"/>
      <c r="E188" s="173">
        <v>200000</v>
      </c>
    </row>
    <row r="189" spans="1:5" s="1" customFormat="1" ht="18" customHeight="1" x14ac:dyDescent="0.2">
      <c r="A189" s="172"/>
      <c r="B189" s="444"/>
      <c r="C189" s="449" t="s">
        <v>43</v>
      </c>
      <c r="D189" s="450"/>
      <c r="E189" s="34">
        <v>200000</v>
      </c>
    </row>
    <row r="190" spans="1:5" s="1" customFormat="1" ht="18" customHeight="1" x14ac:dyDescent="0.2">
      <c r="A190" s="169" t="s">
        <v>34</v>
      </c>
      <c r="B190" s="279" t="s">
        <v>20</v>
      </c>
      <c r="C190" s="296"/>
      <c r="D190" s="296"/>
      <c r="E190" s="296"/>
    </row>
    <row r="191" spans="1:5" s="21" customFormat="1" ht="31.5" customHeight="1" x14ac:dyDescent="0.2">
      <c r="A191" s="167" t="s">
        <v>123</v>
      </c>
      <c r="B191" s="414">
        <v>580000</v>
      </c>
      <c r="C191" s="414"/>
      <c r="D191" s="414"/>
      <c r="E191" s="415"/>
    </row>
    <row r="192" spans="1:5" s="21" customFormat="1" ht="18" customHeight="1" x14ac:dyDescent="0.2">
      <c r="A192" s="168" t="s">
        <v>206</v>
      </c>
      <c r="B192" s="417"/>
      <c r="C192" s="417"/>
      <c r="D192" s="417"/>
      <c r="E192" s="418"/>
    </row>
    <row r="193" spans="1:5" s="42" customFormat="1" ht="17.25" customHeight="1" x14ac:dyDescent="0.2">
      <c r="A193" s="166" t="s">
        <v>23</v>
      </c>
      <c r="B193" s="368"/>
      <c r="C193" s="368"/>
      <c r="D193" s="368"/>
      <c r="E193" s="368"/>
    </row>
    <row r="194" spans="1:5" ht="17.25" customHeight="1" x14ac:dyDescent="0.2">
      <c r="A194" s="18" t="s">
        <v>44</v>
      </c>
      <c r="B194" s="420">
        <v>500000</v>
      </c>
      <c r="C194" s="420"/>
      <c r="D194" s="420"/>
      <c r="E194" s="420"/>
    </row>
    <row r="195" spans="1:5" s="1" customFormat="1" ht="18" customHeight="1" x14ac:dyDescent="0.2">
      <c r="A195" s="17" t="s">
        <v>25</v>
      </c>
      <c r="B195" s="420">
        <v>80000</v>
      </c>
      <c r="C195" s="420"/>
      <c r="D195" s="420"/>
      <c r="E195" s="420"/>
    </row>
    <row r="196" spans="1:5" s="1" customFormat="1" ht="29.25" customHeight="1" x14ac:dyDescent="0.2">
      <c r="A196" s="165" t="s">
        <v>11</v>
      </c>
      <c r="B196" s="165" t="s">
        <v>225</v>
      </c>
      <c r="C196" s="422" t="s">
        <v>13</v>
      </c>
      <c r="D196" s="422"/>
      <c r="E196" s="174" t="s">
        <v>14</v>
      </c>
    </row>
    <row r="197" spans="1:5" ht="18.75" customHeight="1" x14ac:dyDescent="0.2">
      <c r="A197" s="435" t="s">
        <v>181</v>
      </c>
      <c r="B197" s="433">
        <v>200000</v>
      </c>
      <c r="C197" s="428" t="s">
        <v>16</v>
      </c>
      <c r="D197" s="428"/>
      <c r="E197" s="31">
        <v>150000</v>
      </c>
    </row>
    <row r="198" spans="1:5" s="1" customFormat="1" ht="15" customHeight="1" x14ac:dyDescent="0.2">
      <c r="A198" s="435"/>
      <c r="B198" s="433"/>
      <c r="C198" s="436" t="s">
        <v>192</v>
      </c>
      <c r="D198" s="437"/>
      <c r="E198" s="440">
        <v>50000</v>
      </c>
    </row>
    <row r="199" spans="1:5" s="1" customFormat="1" ht="15.75" customHeight="1" x14ac:dyDescent="0.2">
      <c r="A199" s="435"/>
      <c r="B199" s="433"/>
      <c r="C199" s="438"/>
      <c r="D199" s="439"/>
      <c r="E199" s="441"/>
    </row>
    <row r="200" spans="1:5" s="12" customFormat="1" ht="23.25" customHeight="1" x14ac:dyDescent="0.2">
      <c r="A200" s="156" t="s">
        <v>120</v>
      </c>
      <c r="B200" s="276" t="s">
        <v>20</v>
      </c>
      <c r="C200" s="276"/>
      <c r="D200" s="276"/>
      <c r="E200" s="276"/>
    </row>
    <row r="201" spans="1:5" ht="85.5" customHeight="1" x14ac:dyDescent="0.2">
      <c r="A201" s="33" t="s">
        <v>32</v>
      </c>
      <c r="B201" s="429">
        <v>200000</v>
      </c>
      <c r="C201" s="429"/>
      <c r="D201" s="429"/>
      <c r="E201" s="429"/>
    </row>
    <row r="202" spans="1:5" ht="20.25" customHeight="1" x14ac:dyDescent="0.25">
      <c r="A202" s="16" t="s">
        <v>23</v>
      </c>
      <c r="B202" s="278"/>
      <c r="C202" s="278"/>
      <c r="D202" s="278"/>
      <c r="E202" s="278"/>
    </row>
    <row r="203" spans="1:5" s="25" customFormat="1" ht="18" customHeight="1" x14ac:dyDescent="0.2">
      <c r="A203" s="17" t="s">
        <v>33</v>
      </c>
      <c r="B203" s="420">
        <v>200000</v>
      </c>
      <c r="C203" s="420"/>
      <c r="D203" s="420"/>
      <c r="E203" s="420"/>
    </row>
    <row r="204" spans="1:5" ht="15" customHeight="1" x14ac:dyDescent="0.2">
      <c r="A204" s="27"/>
      <c r="B204" s="28"/>
      <c r="C204" s="28"/>
      <c r="D204" s="28"/>
      <c r="E204" s="28"/>
    </row>
    <row r="205" spans="1:5" s="1" customFormat="1" ht="29.25" customHeight="1" x14ac:dyDescent="0.2">
      <c r="A205" s="165" t="s">
        <v>11</v>
      </c>
      <c r="B205" s="165" t="s">
        <v>225</v>
      </c>
      <c r="C205" s="422" t="s">
        <v>13</v>
      </c>
      <c r="D205" s="422"/>
      <c r="E205" s="174" t="s">
        <v>14</v>
      </c>
    </row>
    <row r="206" spans="1:5" s="1" customFormat="1" ht="15.75" customHeight="1" x14ac:dyDescent="0.25">
      <c r="A206" s="8" t="s">
        <v>184</v>
      </c>
      <c r="B206" s="433">
        <v>600000</v>
      </c>
      <c r="C206" s="428" t="s">
        <v>19</v>
      </c>
      <c r="D206" s="428"/>
      <c r="E206" s="32">
        <v>200000</v>
      </c>
    </row>
    <row r="207" spans="1:5" s="1" customFormat="1" ht="18.75" customHeight="1" x14ac:dyDescent="0.2">
      <c r="A207" s="38" t="s">
        <v>185</v>
      </c>
      <c r="B207" s="434"/>
      <c r="C207" s="431" t="s">
        <v>16</v>
      </c>
      <c r="D207" s="432"/>
      <c r="E207" s="185">
        <v>400000</v>
      </c>
    </row>
    <row r="208" spans="1:5" s="12" customFormat="1" ht="23.25" customHeight="1" x14ac:dyDescent="0.2">
      <c r="A208" s="156" t="s">
        <v>120</v>
      </c>
      <c r="B208" s="276" t="s">
        <v>20</v>
      </c>
      <c r="C208" s="276"/>
      <c r="D208" s="276"/>
      <c r="E208" s="276"/>
    </row>
    <row r="209" spans="1:6" s="36" customFormat="1" ht="33.75" customHeight="1" x14ac:dyDescent="0.2">
      <c r="A209" s="35" t="s">
        <v>204</v>
      </c>
      <c r="B209" s="429">
        <v>600000</v>
      </c>
      <c r="C209" s="429"/>
      <c r="D209" s="429"/>
      <c r="E209" s="429"/>
    </row>
    <row r="210" spans="1:6" ht="20.25" customHeight="1" x14ac:dyDescent="0.25">
      <c r="A210" s="16" t="s">
        <v>23</v>
      </c>
      <c r="B210" s="278"/>
      <c r="C210" s="278"/>
      <c r="D210" s="278"/>
      <c r="E210" s="278"/>
    </row>
    <row r="211" spans="1:6" s="25" customFormat="1" ht="18" customHeight="1" x14ac:dyDescent="0.2">
      <c r="A211" s="17" t="s">
        <v>191</v>
      </c>
      <c r="B211" s="420">
        <v>600000</v>
      </c>
      <c r="C211" s="420"/>
      <c r="D211" s="420"/>
      <c r="E211" s="420"/>
    </row>
    <row r="212" spans="1:6" ht="15" customHeight="1" x14ac:dyDescent="0.2">
      <c r="A212" s="186"/>
      <c r="B212" s="187"/>
      <c r="C212" s="187"/>
      <c r="D212" s="187"/>
      <c r="E212" s="187"/>
    </row>
    <row r="213" spans="1:6" s="1" customFormat="1" ht="29.25" customHeight="1" x14ac:dyDescent="0.2">
      <c r="A213" s="165" t="s">
        <v>11</v>
      </c>
      <c r="B213" s="165" t="s">
        <v>225</v>
      </c>
      <c r="C213" s="422" t="s">
        <v>13</v>
      </c>
      <c r="D213" s="422"/>
      <c r="E213" s="174" t="s">
        <v>14</v>
      </c>
    </row>
    <row r="214" spans="1:6" s="1" customFormat="1" ht="15" customHeight="1" x14ac:dyDescent="0.25">
      <c r="A214" s="19" t="s">
        <v>187</v>
      </c>
      <c r="B214" s="430">
        <v>700000</v>
      </c>
      <c r="C214" s="426" t="s">
        <v>188</v>
      </c>
      <c r="D214" s="427"/>
      <c r="E214" s="32">
        <v>600000</v>
      </c>
    </row>
    <row r="215" spans="1:6" s="1" customFormat="1" ht="15.75" customHeight="1" x14ac:dyDescent="0.25">
      <c r="A215" s="30" t="s">
        <v>186</v>
      </c>
      <c r="B215" s="430"/>
      <c r="C215" s="431" t="s">
        <v>16</v>
      </c>
      <c r="D215" s="432"/>
      <c r="E215" s="185">
        <v>100000</v>
      </c>
    </row>
    <row r="216" spans="1:6" s="1" customFormat="1" ht="15.75" customHeight="1" x14ac:dyDescent="0.2">
      <c r="A216" s="39" t="s">
        <v>34</v>
      </c>
      <c r="B216" s="296" t="s">
        <v>20</v>
      </c>
      <c r="C216" s="279"/>
      <c r="D216" s="279"/>
      <c r="E216" s="279"/>
    </row>
    <row r="217" spans="1:6" ht="86.25" customHeight="1" x14ac:dyDescent="0.2">
      <c r="A217" s="37" t="s">
        <v>203</v>
      </c>
      <c r="B217" s="421">
        <v>700000</v>
      </c>
      <c r="C217" s="421"/>
      <c r="D217" s="421"/>
      <c r="E217" s="421"/>
      <c r="F217" s="1"/>
    </row>
    <row r="218" spans="1:6" s="1" customFormat="1" ht="15.75" customHeight="1" x14ac:dyDescent="0.2">
      <c r="A218" s="16" t="s">
        <v>23</v>
      </c>
      <c r="B218" s="419"/>
      <c r="C218" s="419"/>
      <c r="D218" s="419"/>
      <c r="E218" s="419"/>
    </row>
    <row r="219" spans="1:6" s="25" customFormat="1" ht="18" customHeight="1" x14ac:dyDescent="0.2">
      <c r="A219" s="17" t="s">
        <v>25</v>
      </c>
      <c r="B219" s="420">
        <v>700000</v>
      </c>
      <c r="C219" s="420"/>
      <c r="D219" s="420"/>
      <c r="E219" s="420"/>
    </row>
    <row r="220" spans="1:6" s="25" customFormat="1" ht="18" customHeight="1" x14ac:dyDescent="0.2">
      <c r="A220" s="27"/>
      <c r="B220" s="183"/>
      <c r="C220" s="183"/>
      <c r="D220" s="183"/>
      <c r="E220" s="183"/>
    </row>
    <row r="221" spans="1:6" s="1" customFormat="1" ht="29.25" customHeight="1" x14ac:dyDescent="0.2">
      <c r="A221" s="165" t="s">
        <v>11</v>
      </c>
      <c r="B221" s="165" t="s">
        <v>225</v>
      </c>
      <c r="C221" s="422" t="s">
        <v>13</v>
      </c>
      <c r="D221" s="422"/>
      <c r="E221" s="174" t="s">
        <v>14</v>
      </c>
    </row>
    <row r="222" spans="1:6" ht="17.25" customHeight="1" x14ac:dyDescent="0.2">
      <c r="A222" s="423" t="s">
        <v>189</v>
      </c>
      <c r="B222" s="425">
        <v>1100000</v>
      </c>
      <c r="C222" s="426" t="s">
        <v>188</v>
      </c>
      <c r="D222" s="427"/>
      <c r="E222" s="32">
        <v>900000</v>
      </c>
      <c r="F222" s="1"/>
    </row>
    <row r="223" spans="1:6" ht="17.25" customHeight="1" x14ac:dyDescent="0.2">
      <c r="A223" s="424"/>
      <c r="B223" s="416"/>
      <c r="C223" s="428" t="s">
        <v>19</v>
      </c>
      <c r="D223" s="428"/>
      <c r="E223" s="185">
        <v>200000</v>
      </c>
      <c r="F223" s="1"/>
    </row>
    <row r="224" spans="1:6" s="1" customFormat="1" ht="15.75" customHeight="1" x14ac:dyDescent="0.2">
      <c r="A224" s="39" t="s">
        <v>34</v>
      </c>
      <c r="B224" s="296" t="s">
        <v>20</v>
      </c>
      <c r="C224" s="279"/>
      <c r="D224" s="279"/>
      <c r="E224" s="279"/>
    </row>
    <row r="225" spans="1:5" s="1" customFormat="1" ht="3.75" customHeight="1" x14ac:dyDescent="0.2">
      <c r="A225" s="411" t="s">
        <v>202</v>
      </c>
      <c r="B225" s="413">
        <v>1100000</v>
      </c>
      <c r="C225" s="414"/>
      <c r="D225" s="414"/>
      <c r="E225" s="415"/>
    </row>
    <row r="226" spans="1:5" s="1" customFormat="1" ht="156" customHeight="1" x14ac:dyDescent="0.2">
      <c r="A226" s="412"/>
      <c r="B226" s="416"/>
      <c r="C226" s="417"/>
      <c r="D226" s="417"/>
      <c r="E226" s="418"/>
    </row>
    <row r="227" spans="1:5" s="1" customFormat="1" ht="15.75" customHeight="1" x14ac:dyDescent="0.2">
      <c r="A227" s="16" t="s">
        <v>23</v>
      </c>
      <c r="B227" s="419"/>
      <c r="C227" s="419"/>
      <c r="D227" s="419"/>
      <c r="E227" s="419"/>
    </row>
    <row r="228" spans="1:5" s="1" customFormat="1" ht="15.75" customHeight="1" x14ac:dyDescent="0.2">
      <c r="A228" s="17" t="s">
        <v>190</v>
      </c>
      <c r="B228" s="420">
        <v>1100000</v>
      </c>
      <c r="C228" s="420"/>
      <c r="D228" s="420"/>
      <c r="E228" s="420"/>
    </row>
    <row r="229" spans="1:5" ht="30.75" customHeight="1" x14ac:dyDescent="0.25">
      <c r="A229" s="178" t="s">
        <v>210</v>
      </c>
      <c r="B229" s="188"/>
      <c r="C229" s="188"/>
      <c r="D229" s="188"/>
      <c r="E229" s="188">
        <f>B177+B187+B197+B206+B214+B222</f>
        <v>9280000</v>
      </c>
    </row>
    <row r="230" spans="1:5" ht="30.75" customHeight="1" x14ac:dyDescent="0.25">
      <c r="A230" s="178"/>
      <c r="B230" s="188"/>
      <c r="C230" s="188"/>
      <c r="D230" s="188"/>
      <c r="E230" s="188"/>
    </row>
    <row r="231" spans="1:5" ht="15" x14ac:dyDescent="0.25">
      <c r="A231" s="44" t="s">
        <v>45</v>
      </c>
      <c r="B231" s="300"/>
      <c r="C231" s="300"/>
      <c r="D231" s="300"/>
      <c r="E231" s="300"/>
    </row>
    <row r="232" spans="1:5" ht="12.75" customHeight="1" x14ac:dyDescent="0.2">
      <c r="A232" s="21"/>
      <c r="B232" s="45"/>
      <c r="C232" s="45"/>
      <c r="D232" s="45"/>
      <c r="E232" s="45"/>
    </row>
    <row r="233" spans="1:5" ht="33" customHeight="1" x14ac:dyDescent="0.2">
      <c r="A233" s="406" t="s">
        <v>46</v>
      </c>
      <c r="B233" s="406"/>
      <c r="C233" s="406"/>
      <c r="D233" s="406"/>
      <c r="E233" s="406"/>
    </row>
    <row r="234" spans="1:5" x14ac:dyDescent="0.2">
      <c r="A234" s="46"/>
      <c r="B234" s="46"/>
      <c r="C234" s="46"/>
      <c r="D234" s="46"/>
      <c r="E234" s="46"/>
    </row>
    <row r="235" spans="1:5" ht="29.25" customHeight="1" x14ac:dyDescent="0.25">
      <c r="A235" s="189" t="s">
        <v>220</v>
      </c>
      <c r="B235" s="193">
        <f>E229</f>
        <v>9280000</v>
      </c>
      <c r="C235" s="407" t="s">
        <v>121</v>
      </c>
      <c r="D235" s="408"/>
      <c r="E235" s="408"/>
    </row>
    <row r="236" spans="1:5" ht="18" customHeight="1" x14ac:dyDescent="0.2">
      <c r="A236" s="409" t="s">
        <v>47</v>
      </c>
      <c r="B236" s="409"/>
      <c r="C236" s="409"/>
      <c r="D236" s="409"/>
      <c r="E236" s="409"/>
    </row>
    <row r="237" spans="1:5" ht="14.25" customHeight="1" x14ac:dyDescent="0.2">
      <c r="A237" s="27"/>
      <c r="B237" s="28"/>
      <c r="C237" s="28"/>
      <c r="D237" s="28"/>
      <c r="E237" s="28"/>
    </row>
    <row r="238" spans="1:5" ht="18" customHeight="1" x14ac:dyDescent="0.25">
      <c r="A238" s="47" t="s">
        <v>48</v>
      </c>
      <c r="B238" s="47"/>
      <c r="C238" s="410">
        <f>E178+E187+E197+E207+E215</f>
        <v>930000</v>
      </c>
      <c r="D238" s="410"/>
      <c r="E238" s="48"/>
    </row>
    <row r="239" spans="1:5" ht="18" customHeight="1" x14ac:dyDescent="0.25">
      <c r="A239" s="49" t="s">
        <v>49</v>
      </c>
      <c r="B239" s="49"/>
      <c r="C239" s="402">
        <f>E177+E189+E206+E223</f>
        <v>1400000</v>
      </c>
      <c r="D239" s="402"/>
      <c r="E239" s="48"/>
    </row>
    <row r="240" spans="1:5" ht="18.75" customHeight="1" x14ac:dyDescent="0.25">
      <c r="A240" s="49" t="s">
        <v>218</v>
      </c>
      <c r="B240" s="49"/>
      <c r="C240" s="402">
        <f>E198</f>
        <v>50000</v>
      </c>
      <c r="D240" s="402"/>
      <c r="E240" s="48"/>
    </row>
    <row r="241" spans="1:5" ht="18" customHeight="1" x14ac:dyDescent="0.25">
      <c r="A241" s="49" t="s">
        <v>215</v>
      </c>
      <c r="B241" s="49"/>
      <c r="C241" s="402">
        <f>E179+E188+E214+E222</f>
        <v>6900000</v>
      </c>
      <c r="D241" s="402"/>
      <c r="E241" s="48"/>
    </row>
    <row r="242" spans="1:5" ht="9.75" customHeight="1" x14ac:dyDescent="0.25">
      <c r="A242" s="51"/>
      <c r="B242" s="192"/>
      <c r="C242" s="403"/>
      <c r="D242" s="403"/>
      <c r="E242" s="46"/>
    </row>
    <row r="243" spans="1:5" ht="15.75" customHeight="1" x14ac:dyDescent="0.25">
      <c r="A243" s="52" t="s">
        <v>51</v>
      </c>
      <c r="B243" s="404">
        <f>C238+C239+C240+C241</f>
        <v>9280000</v>
      </c>
      <c r="C243" s="404"/>
      <c r="D243" s="404"/>
      <c r="E243" s="53"/>
    </row>
    <row r="244" spans="1:5" ht="15.75" customHeight="1" x14ac:dyDescent="0.25">
      <c r="A244" s="52"/>
      <c r="B244" s="188"/>
      <c r="C244" s="188"/>
      <c r="D244" s="188"/>
      <c r="E244" s="53"/>
    </row>
    <row r="245" spans="1:5" ht="30.75" customHeight="1" x14ac:dyDescent="0.25">
      <c r="A245" s="43" t="s">
        <v>211</v>
      </c>
      <c r="B245" s="405">
        <f>B164+B243</f>
        <v>17000000</v>
      </c>
      <c r="C245" s="405"/>
      <c r="D245" s="405"/>
      <c r="E245" s="405"/>
    </row>
    <row r="246" spans="1:5" ht="15" x14ac:dyDescent="0.25">
      <c r="A246" s="54"/>
      <c r="B246" s="50"/>
      <c r="C246" s="50"/>
      <c r="D246" s="50"/>
      <c r="E246" s="53"/>
    </row>
    <row r="247" spans="1:5" ht="15" x14ac:dyDescent="0.25">
      <c r="A247" s="44" t="s">
        <v>52</v>
      </c>
      <c r="B247" s="1"/>
      <c r="C247" s="1"/>
      <c r="D247" s="2"/>
      <c r="E247" s="1"/>
    </row>
    <row r="248" spans="1:5" x14ac:dyDescent="0.2">
      <c r="A248" s="394" t="s">
        <v>221</v>
      </c>
      <c r="B248" s="394"/>
      <c r="C248" s="394"/>
      <c r="D248" s="394"/>
      <c r="E248" s="394"/>
    </row>
    <row r="249" spans="1:5" x14ac:dyDescent="0.2">
      <c r="A249" s="394"/>
      <c r="B249" s="394"/>
      <c r="C249" s="394"/>
      <c r="D249" s="394"/>
      <c r="E249" s="394"/>
    </row>
    <row r="250" spans="1:5" x14ac:dyDescent="0.2">
      <c r="A250" s="1"/>
    </row>
    <row r="251" spans="1:5" x14ac:dyDescent="0.2">
      <c r="A251" s="1"/>
    </row>
    <row r="252" spans="1:5" ht="15" x14ac:dyDescent="0.2">
      <c r="A252" s="55"/>
    </row>
    <row r="253" spans="1:5" ht="15" x14ac:dyDescent="0.2">
      <c r="A253" s="55"/>
    </row>
    <row r="254" spans="1:5" ht="15" x14ac:dyDescent="0.2">
      <c r="A254" s="55"/>
    </row>
    <row r="255" spans="1:5" ht="15" x14ac:dyDescent="0.2">
      <c r="A255" s="55"/>
    </row>
    <row r="256" spans="1:5" ht="15" x14ac:dyDescent="0.2">
      <c r="A256" s="55"/>
    </row>
  </sheetData>
  <mergeCells count="200">
    <mergeCell ref="A11:E11"/>
    <mergeCell ref="A13:E13"/>
    <mergeCell ref="A14:E14"/>
    <mergeCell ref="A15:E15"/>
    <mergeCell ref="A16:E16"/>
    <mergeCell ref="A17:E17"/>
    <mergeCell ref="A5:E5"/>
    <mergeCell ref="D6:E6"/>
    <mergeCell ref="A7:E7"/>
    <mergeCell ref="A8:E8"/>
    <mergeCell ref="A9:E9"/>
    <mergeCell ref="A10:E10"/>
    <mergeCell ref="C36:D36"/>
    <mergeCell ref="C37:D37"/>
    <mergeCell ref="B38:E38"/>
    <mergeCell ref="A39:E39"/>
    <mergeCell ref="A40:E40"/>
    <mergeCell ref="B41:E41"/>
    <mergeCell ref="A28:E28"/>
    <mergeCell ref="C29:D29"/>
    <mergeCell ref="B30:B37"/>
    <mergeCell ref="C30:D30"/>
    <mergeCell ref="C31:D31"/>
    <mergeCell ref="A32:A37"/>
    <mergeCell ref="C32:D32"/>
    <mergeCell ref="C33:D33"/>
    <mergeCell ref="C34:D34"/>
    <mergeCell ref="C35:D35"/>
    <mergeCell ref="B49:E49"/>
    <mergeCell ref="B50:E50"/>
    <mergeCell ref="A51:E51"/>
    <mergeCell ref="B52:E52"/>
    <mergeCell ref="B53:E53"/>
    <mergeCell ref="B54:E54"/>
    <mergeCell ref="B42:E42"/>
    <mergeCell ref="B43:E43"/>
    <mergeCell ref="B44:E44"/>
    <mergeCell ref="B45:E45"/>
    <mergeCell ref="A47:E47"/>
    <mergeCell ref="B48:E48"/>
    <mergeCell ref="A61:E61"/>
    <mergeCell ref="B62:E62"/>
    <mergeCell ref="B63:E63"/>
    <mergeCell ref="B64:E64"/>
    <mergeCell ref="B65:E65"/>
    <mergeCell ref="A68:E68"/>
    <mergeCell ref="B55:E55"/>
    <mergeCell ref="A56:E56"/>
    <mergeCell ref="B57:E57"/>
    <mergeCell ref="B58:E58"/>
    <mergeCell ref="A59:E59"/>
    <mergeCell ref="B60:E60"/>
    <mergeCell ref="A75:E75"/>
    <mergeCell ref="B76:E76"/>
    <mergeCell ref="B77:E77"/>
    <mergeCell ref="A78:E78"/>
    <mergeCell ref="B79:E79"/>
    <mergeCell ref="B80:E80"/>
    <mergeCell ref="B69:E69"/>
    <mergeCell ref="B70:E70"/>
    <mergeCell ref="B71:E71"/>
    <mergeCell ref="B72:E72"/>
    <mergeCell ref="A73:E73"/>
    <mergeCell ref="B74:E74"/>
    <mergeCell ref="B96:E96"/>
    <mergeCell ref="B97:E97"/>
    <mergeCell ref="B98:E98"/>
    <mergeCell ref="B99:E99"/>
    <mergeCell ref="C101:D101"/>
    <mergeCell ref="B102:B103"/>
    <mergeCell ref="C102:D103"/>
    <mergeCell ref="E102:E103"/>
    <mergeCell ref="B81:E81"/>
    <mergeCell ref="B82:E82"/>
    <mergeCell ref="C92:D92"/>
    <mergeCell ref="B93:B95"/>
    <mergeCell ref="C93:D93"/>
    <mergeCell ref="C94:D94"/>
    <mergeCell ref="C95:D95"/>
    <mergeCell ref="B104:E104"/>
    <mergeCell ref="B105:E105"/>
    <mergeCell ref="B106:E106"/>
    <mergeCell ref="B107:E107"/>
    <mergeCell ref="C111:D111"/>
    <mergeCell ref="B112:B114"/>
    <mergeCell ref="C112:D112"/>
    <mergeCell ref="C113:D113"/>
    <mergeCell ref="C114:D114"/>
    <mergeCell ref="C122:D122"/>
    <mergeCell ref="B123:B125"/>
    <mergeCell ref="C123:D123"/>
    <mergeCell ref="C124:D124"/>
    <mergeCell ref="C125:D125"/>
    <mergeCell ref="B126:E126"/>
    <mergeCell ref="B115:E115"/>
    <mergeCell ref="B116:E116"/>
    <mergeCell ref="B117:E117"/>
    <mergeCell ref="B118:E118"/>
    <mergeCell ref="B119:E119"/>
    <mergeCell ref="B120:E120"/>
    <mergeCell ref="B134:E134"/>
    <mergeCell ref="B135:E135"/>
    <mergeCell ref="B136:E136"/>
    <mergeCell ref="B137:E137"/>
    <mergeCell ref="C139:D139"/>
    <mergeCell ref="B140:B141"/>
    <mergeCell ref="C140:D140"/>
    <mergeCell ref="C141:D141"/>
    <mergeCell ref="B127:E127"/>
    <mergeCell ref="B128:E128"/>
    <mergeCell ref="B129:E129"/>
    <mergeCell ref="C131:D131"/>
    <mergeCell ref="B132:B133"/>
    <mergeCell ref="C132:D132"/>
    <mergeCell ref="C133:D133"/>
    <mergeCell ref="C154:E154"/>
    <mergeCell ref="A156:E156"/>
    <mergeCell ref="C158:D158"/>
    <mergeCell ref="C159:D159"/>
    <mergeCell ref="C160:D160"/>
    <mergeCell ref="C161:D161"/>
    <mergeCell ref="B142:E142"/>
    <mergeCell ref="B143:E143"/>
    <mergeCell ref="B144:E144"/>
    <mergeCell ref="B145:E145"/>
    <mergeCell ref="B149:E149"/>
    <mergeCell ref="A151:E151"/>
    <mergeCell ref="C162:D162"/>
    <mergeCell ref="C163:D163"/>
    <mergeCell ref="B164:D164"/>
    <mergeCell ref="A174:E174"/>
    <mergeCell ref="C176:D176"/>
    <mergeCell ref="B177:B179"/>
    <mergeCell ref="C177:D177"/>
    <mergeCell ref="A178:A179"/>
    <mergeCell ref="C178:D178"/>
    <mergeCell ref="C179:D179"/>
    <mergeCell ref="B187:B189"/>
    <mergeCell ref="C187:D187"/>
    <mergeCell ref="C188:D188"/>
    <mergeCell ref="C189:D189"/>
    <mergeCell ref="B190:E190"/>
    <mergeCell ref="B191:E192"/>
    <mergeCell ref="B180:E180"/>
    <mergeCell ref="B181:E181"/>
    <mergeCell ref="B182:E182"/>
    <mergeCell ref="B183:E183"/>
    <mergeCell ref="B184:E184"/>
    <mergeCell ref="C186:D186"/>
    <mergeCell ref="B193:E193"/>
    <mergeCell ref="B194:E194"/>
    <mergeCell ref="B195:E195"/>
    <mergeCell ref="C196:D196"/>
    <mergeCell ref="A197:A199"/>
    <mergeCell ref="B197:B199"/>
    <mergeCell ref="C197:D197"/>
    <mergeCell ref="C198:D199"/>
    <mergeCell ref="E198:E199"/>
    <mergeCell ref="B208:E208"/>
    <mergeCell ref="B209:E209"/>
    <mergeCell ref="B210:E210"/>
    <mergeCell ref="B211:E211"/>
    <mergeCell ref="C213:D213"/>
    <mergeCell ref="B214:B215"/>
    <mergeCell ref="C214:D214"/>
    <mergeCell ref="C215:D215"/>
    <mergeCell ref="B200:E200"/>
    <mergeCell ref="B201:E201"/>
    <mergeCell ref="B202:E202"/>
    <mergeCell ref="B203:E203"/>
    <mergeCell ref="C205:D205"/>
    <mergeCell ref="B206:B207"/>
    <mergeCell ref="C206:D206"/>
    <mergeCell ref="C207:D207"/>
    <mergeCell ref="B224:E224"/>
    <mergeCell ref="A225:A226"/>
    <mergeCell ref="B225:E226"/>
    <mergeCell ref="B227:E227"/>
    <mergeCell ref="B228:E228"/>
    <mergeCell ref="B231:E231"/>
    <mergeCell ref="B216:E216"/>
    <mergeCell ref="B217:E217"/>
    <mergeCell ref="B218:E218"/>
    <mergeCell ref="B219:E219"/>
    <mergeCell ref="C221:D221"/>
    <mergeCell ref="A222:A223"/>
    <mergeCell ref="B222:B223"/>
    <mergeCell ref="C222:D222"/>
    <mergeCell ref="C223:D223"/>
    <mergeCell ref="C241:D241"/>
    <mergeCell ref="C242:D242"/>
    <mergeCell ref="B243:D243"/>
    <mergeCell ref="B245:E245"/>
    <mergeCell ref="A248:E249"/>
    <mergeCell ref="A233:E233"/>
    <mergeCell ref="C235:E235"/>
    <mergeCell ref="A236:E236"/>
    <mergeCell ref="C238:D238"/>
    <mergeCell ref="C239:D239"/>
    <mergeCell ref="C240:D2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224</TotalTime>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List1</vt:lpstr>
      <vt:lpstr>List1 (2)</vt:lpstr>
      <vt:lpstr>List2</vt:lpstr>
      <vt:lpstr>List1!Podrucje_ispisa</vt:lpstr>
      <vt:lpstr>'List1 (2)'!Podrucje_ispisa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Martina</cp:lastModifiedBy>
  <cp:revision>2</cp:revision>
  <cp:lastPrinted>2022-12-19T07:32:36Z</cp:lastPrinted>
  <dcterms:created xsi:type="dcterms:W3CDTF">2020-12-07T09:45:48Z</dcterms:created>
  <dcterms:modified xsi:type="dcterms:W3CDTF">2022-12-19T07:33:50Z</dcterms:modified>
</cp:coreProperties>
</file>